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23" documentId="8_{8E3DCEA9-5C12-4D5D-99C1-0BABD4ACE008}" xr6:coauthVersionLast="47" xr6:coauthVersionMax="47" xr10:uidLastSave="{E527988B-D3E5-4A4B-A492-F3621215BAD1}"/>
  <bookViews>
    <workbookView xWindow="28680" yWindow="-120" windowWidth="29040" windowHeight="15840" activeTab="11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0" l="1"/>
  <c r="F62" i="30"/>
  <c r="F63" i="30"/>
  <c r="F64" i="30"/>
  <c r="F65" i="30"/>
  <c r="F66" i="30"/>
  <c r="F68" i="30"/>
  <c r="F69" i="30"/>
  <c r="F70" i="30"/>
  <c r="F71" i="30"/>
  <c r="F72" i="30"/>
  <c r="F73" i="30"/>
  <c r="F75" i="30"/>
  <c r="F76" i="30"/>
  <c r="F77" i="30"/>
  <c r="F78" i="30"/>
  <c r="F79" i="30"/>
  <c r="F80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G613" i="33" l="1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K39" i="24" l="1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662" i="33"/>
  <c r="F19" i="34" s="1"/>
  <c r="F664" i="33"/>
  <c r="F667" i="33"/>
  <c r="F666" i="33"/>
  <c r="F665" i="33"/>
  <c r="F22" i="34" s="1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1" i="34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F24" i="34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K40" i="24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600" i="33" l="1"/>
  <c r="F544" i="33"/>
  <c r="F54" i="34" s="1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676" i="33"/>
  <c r="F641" i="33"/>
  <c r="F704" i="33" s="1"/>
  <c r="F710" i="33" s="1"/>
  <c r="F14" i="36" s="1"/>
  <c r="F673" i="33"/>
  <c r="F672" i="33"/>
  <c r="F30" i="34"/>
  <c r="F671" i="33"/>
  <c r="F27" i="34"/>
  <c r="W107" i="31"/>
  <c r="W89" i="31"/>
  <c r="F19" i="36" l="1"/>
  <c r="F2" i="33" s="1"/>
  <c r="F686" i="33"/>
  <c r="F681" i="33"/>
  <c r="F682" i="33"/>
  <c r="F684" i="33"/>
  <c r="F683" i="33"/>
  <c r="F31" i="34"/>
  <c r="F675" i="33"/>
  <c r="F2" i="31" l="1"/>
  <c r="F2" i="32"/>
  <c r="F2" i="34"/>
  <c r="F2" i="36"/>
  <c r="F38" i="34"/>
  <c r="F35" i="34"/>
  <c r="F36" i="34"/>
  <c r="F37" i="34"/>
  <c r="F40" i="34"/>
  <c r="K43" i="24"/>
  <c r="F685" i="33"/>
  <c r="F39" i="34" l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<sst xmlns="http://schemas.openxmlformats.org/spreadsheetml/2006/main" count="1222" uniqueCount="674">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</sst>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5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64</xdr:row>
      <xdr:rowOff>120650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workbookViewId="0"/>
  </sheetViews>
  <sheetFormatPr defaultColWidth="0" defaultRowHeight="13.4" customHeight="1" zeroHeight="1" x14ac:dyDescent="0.2"/>
  <cols>
    <col min="1" max="1" width="11.6640625" style="21" customWidth="1"/>
    <col min="2" max="2" width="83.77734375" style="21" bestFit="1" customWidth="1"/>
    <col min="3" max="3" width="17.77734375" style="21" customWidth="1"/>
    <col min="4" max="10" width="11.6640625" style="21" customWidth="1"/>
    <col min="11" max="13" width="11.6640625" style="21" hidden="1" customWidth="1"/>
    <col min="14" max="16384" width="11.6640625" style="21" hidden="1"/>
  </cols>
  <sheetData>
    <row r="1" spans="1:10" ht="31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" x14ac:dyDescent="0.2"/>
    <row r="3" spans="1:10" s="69" customFormat="1" ht="23.5" x14ac:dyDescent="0.2">
      <c r="B3" s="166" t="s">
        <v>0</v>
      </c>
    </row>
    <row r="4" spans="1:10" ht="13" x14ac:dyDescent="0.2"/>
    <row r="5" spans="1:10" ht="13" x14ac:dyDescent="0.2">
      <c r="B5" s="21" t="s">
        <v>1</v>
      </c>
      <c r="C5" s="81">
        <v>2</v>
      </c>
    </row>
    <row r="6" spans="1:10" ht="13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PR24-BP-tables-V5-working.xlsb</v>
      </c>
    </row>
    <row r="7" spans="1:10" ht="13" x14ac:dyDescent="0.2">
      <c r="B7" s="21" t="s">
        <v>3</v>
      </c>
      <c r="C7" s="76">
        <v>45114</v>
      </c>
    </row>
    <row r="8" spans="1:10" ht="13" x14ac:dyDescent="0.2"/>
    <row r="9" spans="1:10" ht="13" x14ac:dyDescent="0.2">
      <c r="B9" s="21" t="s">
        <v>4</v>
      </c>
      <c r="C9" s="73" t="s">
        <v>5</v>
      </c>
    </row>
    <row r="10" spans="1:10" ht="13" x14ac:dyDescent="0.2"/>
    <row r="11" spans="1:10" ht="13" x14ac:dyDescent="0.3">
      <c r="B11" s="21" t="s">
        <v>6</v>
      </c>
      <c r="C11" s="71"/>
    </row>
    <row r="12" spans="1:10" ht="13" x14ac:dyDescent="0.2"/>
    <row r="13" spans="1:10" ht="13" x14ac:dyDescent="0.2"/>
    <row r="14" spans="1:10" ht="13" x14ac:dyDescent="0.2"/>
    <row r="15" spans="1:10" ht="13" x14ac:dyDescent="0.2"/>
    <row r="16" spans="1:10" ht="13" x14ac:dyDescent="0.2"/>
    <row r="17" ht="13" x14ac:dyDescent="0.2"/>
    <row r="18" ht="13" x14ac:dyDescent="0.2"/>
    <row r="19" ht="13" x14ac:dyDescent="0.2"/>
    <row r="20" ht="13" x14ac:dyDescent="0.2"/>
    <row r="21" ht="13" x14ac:dyDescent="0.2"/>
    <row r="22" ht="13" x14ac:dyDescent="0.2"/>
    <row r="23" ht="13" x14ac:dyDescent="0.2"/>
    <row r="24" ht="13" x14ac:dyDescent="0.2"/>
    <row r="25" ht="13" x14ac:dyDescent="0.2"/>
    <row r="26" ht="13" x14ac:dyDescent="0.2"/>
    <row r="27" ht="13" x14ac:dyDescent="0.2"/>
    <row r="28" ht="13" x14ac:dyDescent="0.2"/>
    <row r="29" ht="13" x14ac:dyDescent="0.2"/>
    <row r="30" ht="13" x14ac:dyDescent="0.2"/>
    <row r="31" ht="13" x14ac:dyDescent="0.2"/>
    <row r="32" ht="13" x14ac:dyDescent="0.2"/>
    <row r="33" ht="13" x14ac:dyDescent="0.2"/>
    <row r="34" ht="13" x14ac:dyDescent="0.2"/>
    <row r="35" ht="13" x14ac:dyDescent="0.2"/>
    <row r="36" ht="13" x14ac:dyDescent="0.2"/>
    <row r="37" ht="13" x14ac:dyDescent="0.2"/>
    <row r="38" ht="13" x14ac:dyDescent="0.2"/>
    <row r="39" ht="13.4" customHeight="1" x14ac:dyDescent="0.2"/>
    <row r="40" ht="13.4" customHeight="1" x14ac:dyDescent="0.2"/>
    <row r="41" ht="13.4" customHeight="1" x14ac:dyDescent="0.2"/>
    <row r="48" ht="13.4" customHeight="1" x14ac:dyDescent="0.2"/>
    <row r="49" ht="13.4" customHeight="1" x14ac:dyDescent="0.2"/>
    <row r="50" ht="13.4" customHeight="1" x14ac:dyDescent="0.2"/>
    <row r="51" ht="13.4" customHeight="1" x14ac:dyDescent="0.2"/>
    <row r="52" ht="13.4" customHeight="1" x14ac:dyDescent="0.2"/>
    <row r="53" ht="13.4" customHeight="1" x14ac:dyDescent="0.2"/>
    <row r="54" ht="13.4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topLeftCell="C1" zoomScale="80" zoomScaleNormal="80" workbookViewId="0">
      <pane ySplit="4" topLeftCell="A7" activePane="bottomLeft" state="frozen"/>
      <selection pane="bottomLeft" activeCell="Q8" sqref="Q8"/>
    </sheetView>
  </sheetViews>
  <sheetFormatPr defaultColWidth="0" defaultRowHeight="14" x14ac:dyDescent="0.3"/>
  <cols>
    <col min="1" max="1" width="3" style="174" customWidth="1"/>
    <col min="2" max="2" width="89.6640625" style="174" customWidth="1"/>
    <col min="3" max="3" width="9.33203125" style="174" customWidth="1"/>
    <col min="4" max="4" width="12.109375" style="174" customWidth="1"/>
    <col min="5" max="28" width="13.109375" style="174" customWidth="1"/>
    <col min="29" max="29" width="4.6640625" style="174" customWidth="1"/>
    <col min="30" max="30" width="15.44140625" style="174" customWidth="1"/>
    <col min="31" max="33" width="4.77734375" style="174" customWidth="1"/>
    <col min="34" max="16384" width="9.33203125" style="174" hidden="1"/>
  </cols>
  <sheetData>
    <row r="1" spans="2:34" ht="14.25" customHeight="1" x14ac:dyDescent="0.3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9" customHeight="1" x14ac:dyDescent="0.2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5" customHeight="1" thickBot="1" x14ac:dyDescent="0.25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6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5" customHeight="1" x14ac:dyDescent="0.2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>
        <v>359</v>
      </c>
      <c r="R8" s="212">
        <v>374.3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5" customHeight="1" x14ac:dyDescent="0.2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>
        <v>361.7</v>
      </c>
      <c r="R9" s="212">
        <v>377.1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5" customHeight="1" x14ac:dyDescent="0.2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>
        <v>364.8</v>
      </c>
      <c r="R10" s="212">
        <v>380.4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5" customHeight="1" x14ac:dyDescent="0.2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>
        <v>368.2</v>
      </c>
      <c r="R11" s="212">
        <v>383.9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5" customHeight="1" x14ac:dyDescent="0.2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>
        <v>370.4</v>
      </c>
      <c r="R12" s="212">
        <v>386.2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5" customHeight="1" x14ac:dyDescent="0.2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>
        <v>373</v>
      </c>
      <c r="R13" s="212">
        <v>388.9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5" customHeight="1" x14ac:dyDescent="0.2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>
        <v>382.2</v>
      </c>
      <c r="R14" s="212">
        <v>398.5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5" customHeight="1" x14ac:dyDescent="0.2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>
        <v>384.5</v>
      </c>
      <c r="R15" s="212">
        <v>400.9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5" customHeight="1" x14ac:dyDescent="0.2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>
        <v>386.7</v>
      </c>
      <c r="R16" s="212">
        <v>403.2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5" customHeight="1" x14ac:dyDescent="0.2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>
        <v>386.6</v>
      </c>
      <c r="R17" s="212">
        <v>403.1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5" customHeight="1" x14ac:dyDescent="0.2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>
        <v>391.1</v>
      </c>
      <c r="R18" s="212">
        <v>407.8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6" customHeight="1" thickBot="1" x14ac:dyDescent="0.25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2">
        <v>394</v>
      </c>
      <c r="R19" s="212">
        <v>410.8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6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6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5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5" customHeight="1" x14ac:dyDescent="0.2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>
        <v>128.80000000000001</v>
      </c>
      <c r="R23" s="212">
        <v>133.9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5" customHeight="1" x14ac:dyDescent="0.2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>
        <v>129.5</v>
      </c>
      <c r="R24" s="212">
        <v>134.69999999999999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5" customHeight="1" x14ac:dyDescent="0.2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>
        <v>130.4</v>
      </c>
      <c r="R25" s="212">
        <v>135.6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5" customHeight="1" x14ac:dyDescent="0.2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>
        <v>129.6</v>
      </c>
      <c r="R26" s="212">
        <v>134.4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5" customHeight="1" x14ac:dyDescent="0.2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>
        <v>130.30000000000001</v>
      </c>
      <c r="R27" s="212">
        <v>135.1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5" customHeight="1" x14ac:dyDescent="0.2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>
        <v>130.80000000000001</v>
      </c>
      <c r="R28" s="212">
        <v>135.69999999999999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5" customHeight="1" x14ac:dyDescent="0.2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>
        <v>130.9</v>
      </c>
      <c r="R29" s="212">
        <v>134.9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5" customHeight="1" x14ac:dyDescent="0.2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>
        <v>131.4</v>
      </c>
      <c r="R30" s="212">
        <v>135.4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5" customHeight="1" x14ac:dyDescent="0.2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>
        <v>132</v>
      </c>
      <c r="R31" s="212">
        <v>136.1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5" customHeight="1" x14ac:dyDescent="0.2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>
        <v>130.80000000000001</v>
      </c>
      <c r="R32" s="212">
        <v>133.80000000000001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5" customHeight="1" x14ac:dyDescent="0.2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>
        <v>132.1</v>
      </c>
      <c r="R33" s="212">
        <v>135.19999999999999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6" customHeight="1" thickBot="1" x14ac:dyDescent="0.25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>
        <v>132.9</v>
      </c>
      <c r="R34" s="218">
        <v>136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6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6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6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v>3.2246244045437855E-2</v>
      </c>
      <c r="M37" s="226">
        <v>2.7689030883919052E-2</v>
      </c>
      <c r="N37" s="226">
        <v>1.6234887737478276E-2</v>
      </c>
      <c r="O37" s="226">
        <v>3.8409245411284987E-2</v>
      </c>
      <c r="P37" s="226">
        <v>0.123404255319149</v>
      </c>
      <c r="Q37" s="226">
        <v>7.2843822843822847E-2</v>
      </c>
      <c r="R37" s="226">
        <v>4.2639869636067251E-2</v>
      </c>
      <c r="S37" s="226">
        <v>2.9000000000000001E-2</v>
      </c>
      <c r="T37" s="226">
        <v>2.9000000000000001E-2</v>
      </c>
      <c r="U37" s="226">
        <v>2.9000000000000001E-2</v>
      </c>
      <c r="V37" s="226">
        <v>2.9000000000000001E-2</v>
      </c>
      <c r="W37" s="226">
        <v>2.9000000000000001E-2</v>
      </c>
      <c r="X37" s="226">
        <v>2.9000000000000001E-2</v>
      </c>
      <c r="Y37" s="226">
        <v>2.9000000000000001E-2</v>
      </c>
      <c r="Z37" s="226">
        <v>2.9000000000000001E-2</v>
      </c>
      <c r="AA37" s="226">
        <v>2.9000000000000001E-2</v>
      </c>
      <c r="AB37" s="227">
        <v>2.9000000000000001E-2</v>
      </c>
      <c r="AC37" s="201"/>
      <c r="AD37" s="209" t="s">
        <v>588</v>
      </c>
      <c r="AE37" s="187"/>
      <c r="AF37" s="183"/>
      <c r="AG37" s="189"/>
      <c r="AH37" s="194"/>
    </row>
    <row r="38" spans="2:34" s="185" customFormat="1" ht="16" customHeight="1" thickBot="1" x14ac:dyDescent="0.25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>
        <v>2.3188405797101463E-2</v>
      </c>
      <c r="M38" s="231">
        <v>1.9830028328611915E-2</v>
      </c>
      <c r="N38" s="231">
        <v>1.1111111111111072E-2</v>
      </c>
      <c r="O38" s="231">
        <v>2.0146520146520075E-2</v>
      </c>
      <c r="P38" s="231">
        <v>8.797127468581678E-2</v>
      </c>
      <c r="Q38" s="231">
        <v>6.9306930693069146E-2</v>
      </c>
      <c r="R38" s="231">
        <v>3.7037037037037202E-2</v>
      </c>
      <c r="S38" s="231">
        <v>0.02</v>
      </c>
      <c r="T38" s="231">
        <v>0.02</v>
      </c>
      <c r="U38" s="231">
        <v>0.02</v>
      </c>
      <c r="V38" s="231">
        <v>0.02</v>
      </c>
      <c r="W38" s="231">
        <v>0.02</v>
      </c>
      <c r="X38" s="231">
        <v>0.02</v>
      </c>
      <c r="Y38" s="231">
        <v>0.02</v>
      </c>
      <c r="Z38" s="231">
        <v>0.02</v>
      </c>
      <c r="AA38" s="231">
        <v>0.02</v>
      </c>
      <c r="AB38" s="232">
        <v>0.02</v>
      </c>
      <c r="AC38" s="201"/>
      <c r="AD38" s="233" t="s">
        <v>590</v>
      </c>
      <c r="AE38" s="191"/>
      <c r="AF38" s="183"/>
      <c r="AG38" s="189"/>
      <c r="AH38" s="194"/>
    </row>
    <row r="39" spans="2:34" s="185" customFormat="1" ht="16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6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5" customHeight="1" thickTop="1" x14ac:dyDescent="0.2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376.84999999999997</v>
      </c>
      <c r="R41" s="235">
        <f t="shared" si="2"/>
        <v>392.92500000000001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6" customHeight="1" thickBot="1" x14ac:dyDescent="0.25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130.79166666666666</v>
      </c>
      <c r="R42" s="238">
        <f t="shared" si="3"/>
        <v>135.06666666666666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6" customHeight="1" thickTop="1" thickBot="1" x14ac:dyDescent="0.25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6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5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7.3123081216857289E-2</v>
      </c>
      <c r="R45" s="244">
        <f t="shared" si="4"/>
        <v>4.2652795838751478E-2</v>
      </c>
      <c r="S45" s="244">
        <f t="shared" si="4"/>
        <v>-1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5" customHeight="1" x14ac:dyDescent="0.2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7.298438760499204E-2</v>
      </c>
      <c r="R46" s="249">
        <f t="shared" si="5"/>
        <v>4.2656229268940082E-2</v>
      </c>
      <c r="S46" s="249">
        <f t="shared" si="5"/>
        <v>-1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5" customHeight="1" x14ac:dyDescent="0.2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7.2984749455337727E-2</v>
      </c>
      <c r="R47" s="249">
        <f t="shared" si="6"/>
        <v>4.2639593908629481E-2</v>
      </c>
      <c r="S47" s="249">
        <f t="shared" si="6"/>
        <v>-1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5" customHeight="1" x14ac:dyDescent="0.2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5.2884615384615419E-2</v>
      </c>
      <c r="R48" s="249">
        <f t="shared" si="7"/>
        <v>3.0441400304414001E-2</v>
      </c>
      <c r="S48" s="249">
        <f t="shared" si="7"/>
        <v>-1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5" customHeight="1" x14ac:dyDescent="0.2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6.2986793091771132E-2</v>
      </c>
      <c r="R49" s="249">
        <f t="shared" si="8"/>
        <v>3.2685568652437214E-2</v>
      </c>
      <c r="S49" s="249">
        <f t="shared" si="8"/>
        <v>-1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6" customHeight="1" thickBot="1" x14ac:dyDescent="0.25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4.8107255520504877E-2</v>
      </c>
      <c r="R50" s="256">
        <f t="shared" si="9"/>
        <v>2.3325808878856158E-2</v>
      </c>
      <c r="S50" s="256">
        <f t="shared" si="9"/>
        <v>-1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6" customHeight="1" thickBot="1" x14ac:dyDescent="0.25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9.9975945132209088E-3</v>
      </c>
      <c r="R51" s="264">
        <f t="shared" si="10"/>
        <v>9.9706606165028688E-3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6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6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5" customHeight="1" thickTop="1" x14ac:dyDescent="0.2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6" customHeight="1" thickBot="1" x14ac:dyDescent="0.25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>
        <v>0.02</v>
      </c>
      <c r="O55" s="231">
        <v>0.02</v>
      </c>
      <c r="P55" s="231">
        <v>0.02</v>
      </c>
      <c r="Q55" s="231">
        <v>0.02</v>
      </c>
      <c r="R55" s="231">
        <v>0.02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>
        <v>0.02</v>
      </c>
      <c r="Y55" s="231">
        <v>0.02</v>
      </c>
      <c r="Z55" s="231">
        <v>0.02</v>
      </c>
      <c r="AA55" s="231">
        <v>0.02</v>
      </c>
      <c r="AB55" s="232">
        <v>0.02</v>
      </c>
      <c r="AC55" s="201"/>
      <c r="AD55" s="221" t="s">
        <v>614</v>
      </c>
      <c r="AE55" s="183"/>
      <c r="AF55" s="183"/>
      <c r="AG55" s="189"/>
      <c r="AH55" s="180"/>
    </row>
    <row r="56" spans="2:34" s="175" customFormat="1" ht="14.15" customHeight="1" thickTop="1" x14ac:dyDescent="0.2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5" customHeight="1" x14ac:dyDescent="0.3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5" customHeight="1" x14ac:dyDescent="0.3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5" customHeight="1" x14ac:dyDescent="0.3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5" customHeight="1" x14ac:dyDescent="0.3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5" customHeight="1" x14ac:dyDescent="0.3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5" customHeight="1" x14ac:dyDescent="0.3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5" customHeight="1" x14ac:dyDescent="0.3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5" customHeight="1" x14ac:dyDescent="0.3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5" customHeight="1" x14ac:dyDescent="0.3"/>
    <row r="66" ht="14.15" customHeight="1" x14ac:dyDescent="0.3"/>
    <row r="67" ht="14.15" customHeight="1" x14ac:dyDescent="0.3"/>
    <row r="68" ht="14.15" customHeight="1" x14ac:dyDescent="0.3"/>
    <row r="69" ht="14.15" customHeight="1" x14ac:dyDescent="0.3"/>
    <row r="70" ht="14.15" customHeight="1" x14ac:dyDescent="0.3"/>
    <row r="71" ht="14.15" customHeight="1" x14ac:dyDescent="0.3"/>
    <row r="72" ht="14.15" customHeight="1" x14ac:dyDescent="0.3"/>
    <row r="73" ht="14.15" customHeight="1" x14ac:dyDescent="0.3"/>
    <row r="74" ht="14.15" customHeight="1" x14ac:dyDescent="0.3"/>
    <row r="75" ht="14.15" customHeight="1" x14ac:dyDescent="0.3"/>
    <row r="76" ht="14.15" customHeight="1" x14ac:dyDescent="0.3"/>
    <row r="77" ht="14.15" customHeight="1" x14ac:dyDescent="0.3"/>
    <row r="78" ht="14.15" customHeight="1" x14ac:dyDescent="0.3"/>
    <row r="79" ht="14.15" customHeight="1" x14ac:dyDescent="0.3"/>
    <row r="80" ht="14.15" customHeight="1" x14ac:dyDescent="0.3"/>
    <row r="81" ht="14.15" customHeight="1" x14ac:dyDescent="0.3"/>
    <row r="82" ht="14.15" customHeight="1" x14ac:dyDescent="0.3"/>
    <row r="83" ht="14.15" customHeight="1" x14ac:dyDescent="0.3"/>
    <row r="84" ht="14.15" customHeight="1" x14ac:dyDescent="0.3"/>
    <row r="85" ht="14.15" customHeight="1" x14ac:dyDescent="0.3"/>
    <row r="86" ht="14.15" customHeight="1" x14ac:dyDescent="0.3"/>
    <row r="87" ht="14.15" customHeight="1" x14ac:dyDescent="0.3"/>
    <row r="88" ht="14.15" customHeight="1" x14ac:dyDescent="0.3"/>
    <row r="89" ht="14.15" customHeight="1" x14ac:dyDescent="0.3"/>
    <row r="90" ht="14.15" customHeight="1" x14ac:dyDescent="0.3"/>
    <row r="91" ht="14.15" customHeight="1" x14ac:dyDescent="0.3"/>
    <row r="92" ht="14.15" customHeight="1" x14ac:dyDescent="0.3"/>
    <row r="93" ht="14.15" customHeight="1" x14ac:dyDescent="0.3"/>
    <row r="94" ht="14.15" customHeight="1" x14ac:dyDescent="0.3"/>
    <row r="95" ht="14.15" customHeight="1" x14ac:dyDescent="0.3"/>
    <row r="96" ht="14.15" customHeight="1" x14ac:dyDescent="0.3"/>
    <row r="97" ht="14.15" customHeight="1" x14ac:dyDescent="0.3"/>
    <row r="98" ht="14.15" customHeight="1" x14ac:dyDescent="0.3"/>
    <row r="99" ht="14.15" customHeight="1" x14ac:dyDescent="0.3"/>
    <row r="100" ht="14.15" customHeight="1" x14ac:dyDescent="0.3"/>
    <row r="101" ht="14.15" customHeight="1" x14ac:dyDescent="0.3"/>
    <row r="102" ht="14.15" customHeight="1" x14ac:dyDescent="0.3"/>
    <row r="103" ht="14.15" customHeight="1" x14ac:dyDescent="0.3"/>
    <row r="104" ht="14.15" customHeight="1" x14ac:dyDescent="0.3"/>
    <row r="105" ht="14.15" customHeight="1" x14ac:dyDescent="0.3"/>
    <row r="106" ht="14.15" customHeight="1" x14ac:dyDescent="0.3"/>
    <row r="107" ht="14.15" customHeight="1" x14ac:dyDescent="0.3"/>
    <row r="108" ht="14.15" customHeight="1" x14ac:dyDescent="0.3"/>
    <row r="109" ht="14.15" customHeight="1" x14ac:dyDescent="0.3"/>
    <row r="110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15" customHeight="1" x14ac:dyDescent="0.3"/>
    <row r="115" ht="14.15" customHeight="1" x14ac:dyDescent="0.3"/>
    <row r="116" ht="14.15" customHeight="1" x14ac:dyDescent="0.3"/>
    <row r="117" ht="14.15" customHeight="1" x14ac:dyDescent="0.3"/>
    <row r="118" ht="14.15" customHeight="1" x14ac:dyDescent="0.3"/>
    <row r="119" ht="14.15" customHeight="1" x14ac:dyDescent="0.3"/>
    <row r="120" ht="14.15" customHeight="1" x14ac:dyDescent="0.3"/>
    <row r="121" ht="14.15" customHeight="1" x14ac:dyDescent="0.3"/>
    <row r="122" ht="14.15" customHeight="1" x14ac:dyDescent="0.3"/>
    <row r="123" ht="14.15" customHeight="1" x14ac:dyDescent="0.3"/>
    <row r="124" ht="14.15" customHeight="1" x14ac:dyDescent="0.3"/>
    <row r="125" ht="14.15" customHeight="1" x14ac:dyDescent="0.3"/>
    <row r="126" ht="14.15" customHeight="1" x14ac:dyDescent="0.3"/>
    <row r="127" ht="14.15" customHeight="1" x14ac:dyDescent="0.3"/>
    <row r="128" ht="14.15" customHeight="1" x14ac:dyDescent="0.3"/>
    <row r="129" ht="14.15" customHeight="1" x14ac:dyDescent="0.3"/>
    <row r="130" ht="14.15" customHeight="1" x14ac:dyDescent="0.3"/>
    <row r="131" ht="14.15" customHeight="1" x14ac:dyDescent="0.3"/>
    <row r="132" ht="14.15" customHeight="1" x14ac:dyDescent="0.3"/>
    <row r="133" ht="14.15" customHeight="1" x14ac:dyDescent="0.3"/>
    <row r="134" ht="14.15" customHeight="1" x14ac:dyDescent="0.3"/>
    <row r="135" ht="14.15" customHeight="1" x14ac:dyDescent="0.3"/>
    <row r="136" ht="14.15" customHeight="1" x14ac:dyDescent="0.3"/>
    <row r="137" ht="14.15" customHeight="1" x14ac:dyDescent="0.3"/>
    <row r="138" ht="14.15" customHeight="1" x14ac:dyDescent="0.3"/>
    <row r="139" ht="14.15" customHeight="1" x14ac:dyDescent="0.3"/>
    <row r="140" ht="14.15" customHeight="1" x14ac:dyDescent="0.3"/>
    <row r="141" ht="14.15" customHeight="1" x14ac:dyDescent="0.3"/>
    <row r="142" ht="14.15" customHeight="1" x14ac:dyDescent="0.3"/>
    <row r="143" ht="14.15" customHeight="1" x14ac:dyDescent="0.3"/>
    <row r="144" ht="14.15" customHeight="1" x14ac:dyDescent="0.3"/>
    <row r="145" ht="14.15" customHeight="1" x14ac:dyDescent="0.3"/>
    <row r="146" ht="14.15" customHeight="1" x14ac:dyDescent="0.3"/>
    <row r="147" ht="14.15" customHeight="1" x14ac:dyDescent="0.3"/>
    <row r="148" ht="14.15" customHeight="1" x14ac:dyDescent="0.3"/>
    <row r="149" ht="14.15" customHeight="1" x14ac:dyDescent="0.3"/>
    <row r="150" ht="14.15" customHeight="1" x14ac:dyDescent="0.3"/>
    <row r="151" ht="14.15" customHeight="1" x14ac:dyDescent="0.3"/>
    <row r="152" ht="14.15" customHeight="1" x14ac:dyDescent="0.3"/>
    <row r="153" ht="14.15" customHeight="1" x14ac:dyDescent="0.3"/>
    <row r="154" ht="14.15" customHeight="1" x14ac:dyDescent="0.3"/>
    <row r="155" ht="14.15" customHeight="1" x14ac:dyDescent="0.3"/>
    <row r="156" ht="14.15" customHeight="1" x14ac:dyDescent="0.3"/>
    <row r="157" ht="14.15" customHeight="1" x14ac:dyDescent="0.3"/>
    <row r="158" ht="14.15" customHeight="1" x14ac:dyDescent="0.3"/>
    <row r="159" ht="14.15" customHeight="1" x14ac:dyDescent="0.3"/>
    <row r="160" ht="14.15" customHeight="1" x14ac:dyDescent="0.3"/>
    <row r="161" ht="14.15" customHeight="1" x14ac:dyDescent="0.3"/>
    <row r="162" ht="14.15" customHeight="1" x14ac:dyDescent="0.3"/>
    <row r="163" ht="14.15" customHeight="1" x14ac:dyDescent="0.3"/>
    <row r="164" ht="14.15" customHeight="1" x14ac:dyDescent="0.3"/>
    <row r="165" ht="14.15" customHeight="1" x14ac:dyDescent="0.3"/>
    <row r="166" ht="14.15" customHeight="1" x14ac:dyDescent="0.3"/>
    <row r="167" ht="14.15" customHeight="1" x14ac:dyDescent="0.3"/>
    <row r="168" ht="14.15" customHeight="1" x14ac:dyDescent="0.3"/>
    <row r="169" ht="14.15" customHeight="1" x14ac:dyDescent="0.3"/>
    <row r="170" ht="14.15" customHeight="1" x14ac:dyDescent="0.3"/>
    <row r="171" ht="14.15" customHeight="1" x14ac:dyDescent="0.3"/>
    <row r="172" ht="14.15" customHeight="1" x14ac:dyDescent="0.3"/>
    <row r="173" ht="14.15" customHeight="1" x14ac:dyDescent="0.3"/>
    <row r="174" ht="14.15" customHeight="1" x14ac:dyDescent="0.3"/>
    <row r="175" ht="14.15" customHeight="1" x14ac:dyDescent="0.3"/>
    <row r="176" ht="14.15" customHeight="1" x14ac:dyDescent="0.3"/>
    <row r="177" ht="14.15" customHeight="1" x14ac:dyDescent="0.3"/>
    <row r="178" ht="14.15" customHeight="1" x14ac:dyDescent="0.3"/>
    <row r="179" ht="14.15" customHeight="1" x14ac:dyDescent="0.3"/>
    <row r="180" ht="14.15" customHeight="1" x14ac:dyDescent="0.3"/>
    <row r="181" ht="14.15" customHeight="1" x14ac:dyDescent="0.3"/>
    <row r="182" ht="14.15" customHeight="1" x14ac:dyDescent="0.3"/>
    <row r="183" ht="14.15" customHeight="1" x14ac:dyDescent="0.3"/>
    <row r="184" ht="14.15" customHeight="1" x14ac:dyDescent="0.3"/>
    <row r="185" ht="14.15" customHeight="1" x14ac:dyDescent="0.3"/>
    <row r="186" ht="14.15" customHeight="1" x14ac:dyDescent="0.3"/>
    <row r="187" ht="14.15" customHeight="1" x14ac:dyDescent="0.3"/>
    <row r="188" ht="14.15" customHeight="1" x14ac:dyDescent="0.3"/>
    <row r="189" ht="14.15" customHeight="1" x14ac:dyDescent="0.3"/>
    <row r="190" ht="14.15" customHeight="1" x14ac:dyDescent="0.3"/>
    <row r="191" ht="14.15" customHeight="1" x14ac:dyDescent="0.3"/>
    <row r="192" ht="14.15" customHeight="1" x14ac:dyDescent="0.3"/>
    <row r="193" ht="14.15" customHeight="1" x14ac:dyDescent="0.3"/>
    <row r="194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15" customHeight="1" x14ac:dyDescent="0.3"/>
    <row r="199" ht="14.15" customHeight="1" x14ac:dyDescent="0.3"/>
    <row r="200" ht="14.15" customHeight="1" x14ac:dyDescent="0.3"/>
    <row r="201" ht="14.15" customHeight="1" x14ac:dyDescent="0.3"/>
    <row r="202" ht="14.15" customHeight="1" x14ac:dyDescent="0.3"/>
    <row r="203" ht="14.15" customHeight="1" x14ac:dyDescent="0.3"/>
    <row r="204" ht="14.15" customHeight="1" x14ac:dyDescent="0.3"/>
    <row r="205" ht="14.15" customHeight="1" x14ac:dyDescent="0.3"/>
    <row r="206" ht="14.15" customHeight="1" x14ac:dyDescent="0.3"/>
    <row r="207" ht="14.15" customHeight="1" x14ac:dyDescent="0.3"/>
    <row r="208" ht="14.15" customHeight="1" x14ac:dyDescent="0.3"/>
    <row r="209" ht="14.15" customHeight="1" x14ac:dyDescent="0.3"/>
    <row r="210" ht="14.15" customHeight="1" x14ac:dyDescent="0.3"/>
    <row r="211" ht="14.15" customHeight="1" x14ac:dyDescent="0.3"/>
    <row r="212" ht="14.15" customHeight="1" x14ac:dyDescent="0.3"/>
    <row r="213" ht="14.15" customHeight="1" x14ac:dyDescent="0.3"/>
    <row r="214" ht="14.15" customHeight="1" x14ac:dyDescent="0.3"/>
    <row r="215" ht="14.15" customHeight="1" x14ac:dyDescent="0.3"/>
    <row r="216" ht="14.15" customHeight="1" x14ac:dyDescent="0.3"/>
    <row r="217" ht="14.15" customHeight="1" x14ac:dyDescent="0.3"/>
    <row r="218" ht="14.15" customHeight="1" x14ac:dyDescent="0.3"/>
    <row r="219" ht="14.15" customHeight="1" x14ac:dyDescent="0.3"/>
    <row r="220" ht="14.15" customHeight="1" x14ac:dyDescent="0.3"/>
    <row r="221" ht="14.15" customHeight="1" x14ac:dyDescent="0.3"/>
    <row r="222" ht="14.15" customHeight="1" x14ac:dyDescent="0.3"/>
    <row r="223" ht="14.15" customHeight="1" x14ac:dyDescent="0.3"/>
    <row r="224" ht="14.15" customHeight="1" x14ac:dyDescent="0.3"/>
    <row r="225" ht="14.15" customHeight="1" x14ac:dyDescent="0.3"/>
    <row r="226" ht="14.15" customHeight="1" x14ac:dyDescent="0.3"/>
    <row r="227" ht="14.15" customHeight="1" x14ac:dyDescent="0.3"/>
    <row r="228" ht="14.15" customHeight="1" x14ac:dyDescent="0.3"/>
    <row r="229" ht="14.15" customHeight="1" x14ac:dyDescent="0.3"/>
    <row r="230" ht="14.15" customHeight="1" x14ac:dyDescent="0.3"/>
    <row r="231" ht="14.15" customHeight="1" x14ac:dyDescent="0.3"/>
    <row r="232" ht="14.15" customHeight="1" x14ac:dyDescent="0.3"/>
    <row r="233" ht="14.15" customHeight="1" x14ac:dyDescent="0.3"/>
    <row r="234" ht="14.15" customHeight="1" x14ac:dyDescent="0.3"/>
    <row r="235" ht="14.15" customHeight="1" x14ac:dyDescent="0.3"/>
    <row r="236" ht="14.15" customHeight="1" x14ac:dyDescent="0.3"/>
    <row r="237" ht="14.15" customHeight="1" x14ac:dyDescent="0.3"/>
    <row r="238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15" customHeight="1" x14ac:dyDescent="0.3"/>
    <row r="243" ht="14.15" customHeight="1" x14ac:dyDescent="0.3"/>
    <row r="244" ht="14.15" customHeight="1" x14ac:dyDescent="0.3"/>
    <row r="245" ht="14.15" customHeight="1" x14ac:dyDescent="0.3"/>
    <row r="246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15" customHeight="1" x14ac:dyDescent="0.3"/>
    <row r="251" ht="14.15" customHeight="1" x14ac:dyDescent="0.3"/>
    <row r="252" ht="14.15" customHeight="1" x14ac:dyDescent="0.3"/>
    <row r="253" ht="14.15" customHeight="1" x14ac:dyDescent="0.3"/>
    <row r="254" ht="14.15" customHeight="1" x14ac:dyDescent="0.3"/>
    <row r="255" ht="14.15" customHeight="1" x14ac:dyDescent="0.3"/>
    <row r="256" ht="14.15" customHeight="1" x14ac:dyDescent="0.3"/>
    <row r="257" ht="14.15" customHeight="1" x14ac:dyDescent="0.3"/>
    <row r="258" ht="14.15" customHeight="1" x14ac:dyDescent="0.3"/>
    <row r="259" ht="14.15" customHeight="1" x14ac:dyDescent="0.3"/>
    <row r="260" ht="14.15" customHeight="1" x14ac:dyDescent="0.3"/>
    <row r="261" ht="14.15" customHeight="1" x14ac:dyDescent="0.3"/>
    <row r="262" ht="14.15" customHeight="1" x14ac:dyDescent="0.3"/>
    <row r="263" ht="14.15" customHeight="1" x14ac:dyDescent="0.3"/>
    <row r="264" ht="14.15" customHeight="1" x14ac:dyDescent="0.3"/>
    <row r="265" ht="14.15" customHeight="1" x14ac:dyDescent="0.3"/>
    <row r="266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15" customHeight="1" x14ac:dyDescent="0.3"/>
    <row r="271" ht="14.15" customHeight="1" x14ac:dyDescent="0.3"/>
    <row r="272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15" customHeight="1" x14ac:dyDescent="0.3"/>
    <row r="279" ht="14.15" customHeight="1" x14ac:dyDescent="0.3"/>
    <row r="280" ht="14.15" customHeight="1" x14ac:dyDescent="0.3"/>
    <row r="281" ht="14.15" customHeight="1" x14ac:dyDescent="0.3"/>
    <row r="282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15" customHeight="1" x14ac:dyDescent="0.3"/>
    <row r="287" ht="14.15" customHeight="1" x14ac:dyDescent="0.3"/>
    <row r="288" ht="14.15" customHeight="1" x14ac:dyDescent="0.3"/>
    <row r="289" ht="14.15" customHeight="1" x14ac:dyDescent="0.3"/>
    <row r="290" ht="14.15" customHeight="1" x14ac:dyDescent="0.3"/>
    <row r="291" ht="14.15" customHeight="1" x14ac:dyDescent="0.3"/>
    <row r="292" ht="14.15" customHeight="1" x14ac:dyDescent="0.3"/>
    <row r="293" ht="14.15" customHeight="1" x14ac:dyDescent="0.3"/>
    <row r="294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15" customHeight="1" x14ac:dyDescent="0.3"/>
    <row r="299" ht="14.15" customHeight="1" x14ac:dyDescent="0.3"/>
    <row r="300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15" customHeight="1" x14ac:dyDescent="0.3"/>
    <row r="307" ht="14.15" customHeight="1" x14ac:dyDescent="0.3"/>
    <row r="308" ht="14.15" customHeight="1" x14ac:dyDescent="0.3"/>
    <row r="309" ht="14.15" customHeight="1" x14ac:dyDescent="0.3"/>
    <row r="310" ht="14.15" customHeight="1" x14ac:dyDescent="0.3"/>
    <row r="311" ht="14.15" customHeight="1" x14ac:dyDescent="0.3"/>
    <row r="312" ht="14.15" customHeight="1" x14ac:dyDescent="0.3"/>
    <row r="313" ht="14.15" customHeight="1" x14ac:dyDescent="0.3"/>
    <row r="314" ht="14.15" customHeight="1" x14ac:dyDescent="0.3"/>
    <row r="315" ht="14.15" customHeight="1" x14ac:dyDescent="0.3"/>
    <row r="316" ht="14.15" customHeight="1" x14ac:dyDescent="0.3"/>
    <row r="317" ht="14.15" customHeight="1" x14ac:dyDescent="0.3"/>
    <row r="318" ht="14.15" customHeight="1" x14ac:dyDescent="0.3"/>
    <row r="319" ht="14.15" customHeight="1" x14ac:dyDescent="0.3"/>
    <row r="320" ht="14.15" customHeight="1" x14ac:dyDescent="0.3"/>
    <row r="321" ht="14.15" customHeight="1" x14ac:dyDescent="0.3"/>
    <row r="322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15" customHeight="1" x14ac:dyDescent="0.3"/>
    <row r="327" ht="14.15" customHeight="1" x14ac:dyDescent="0.3"/>
    <row r="328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15" customHeight="1" x14ac:dyDescent="0.3"/>
    <row r="333" ht="14.15" customHeight="1" x14ac:dyDescent="0.3"/>
    <row r="334" ht="14.15" customHeight="1" x14ac:dyDescent="0.3"/>
    <row r="335" ht="14.15" customHeight="1" x14ac:dyDescent="0.3"/>
    <row r="336" ht="14.15" customHeight="1" x14ac:dyDescent="0.3"/>
    <row r="337" ht="14.15" customHeight="1" x14ac:dyDescent="0.3"/>
    <row r="338" ht="14.15" customHeight="1" x14ac:dyDescent="0.3"/>
    <row r="339" ht="14.15" customHeight="1" x14ac:dyDescent="0.3"/>
    <row r="340" ht="14.15" customHeight="1" x14ac:dyDescent="0.3"/>
    <row r="341" ht="14.15" customHeight="1" x14ac:dyDescent="0.3"/>
    <row r="342" ht="14.15" customHeight="1" x14ac:dyDescent="0.3"/>
    <row r="343" ht="14.15" customHeight="1" x14ac:dyDescent="0.3"/>
    <row r="344" ht="14.15" customHeight="1" x14ac:dyDescent="0.3"/>
    <row r="345" ht="14.15" customHeight="1" x14ac:dyDescent="0.3"/>
    <row r="346" ht="14.15" customHeight="1" x14ac:dyDescent="0.3"/>
    <row r="347" ht="14.15" customHeight="1" x14ac:dyDescent="0.3"/>
    <row r="348" ht="14.15" customHeight="1" x14ac:dyDescent="0.3"/>
    <row r="349" ht="14.15" customHeight="1" x14ac:dyDescent="0.3"/>
    <row r="350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15" customHeight="1" x14ac:dyDescent="0.3"/>
    <row r="355" ht="14.15" customHeight="1" x14ac:dyDescent="0.3"/>
    <row r="356" ht="14.15" customHeight="1" x14ac:dyDescent="0.3"/>
    <row r="357" ht="14.15" customHeight="1" x14ac:dyDescent="0.3"/>
    <row r="358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15" customHeight="1" x14ac:dyDescent="0.3"/>
    <row r="363" ht="14.15" customHeight="1" x14ac:dyDescent="0.3"/>
    <row r="364" ht="14.15" customHeight="1" x14ac:dyDescent="0.3"/>
    <row r="365" ht="14.15" customHeight="1" x14ac:dyDescent="0.3"/>
    <row r="366" ht="14.15" customHeight="1" x14ac:dyDescent="0.3"/>
    <row r="367" ht="14.15" customHeight="1" x14ac:dyDescent="0.3"/>
    <row r="368" ht="14.15" customHeight="1" x14ac:dyDescent="0.3"/>
    <row r="369" ht="14.15" customHeight="1" x14ac:dyDescent="0.3"/>
    <row r="370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15" customHeight="1" x14ac:dyDescent="0.3"/>
    <row r="375" ht="14.15" customHeight="1" x14ac:dyDescent="0.3"/>
    <row r="376" ht="14.15" customHeight="1" x14ac:dyDescent="0.3"/>
    <row r="377" ht="14.15" customHeight="1" x14ac:dyDescent="0.3"/>
    <row r="378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15" customHeight="1" x14ac:dyDescent="0.3"/>
    <row r="383" ht="14.15" customHeight="1" x14ac:dyDescent="0.3"/>
    <row r="384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15" customHeight="1" x14ac:dyDescent="0.3"/>
    <row r="389" ht="14.15" customHeight="1" x14ac:dyDescent="0.3"/>
    <row r="390" ht="14.15" customHeight="1" x14ac:dyDescent="0.3"/>
    <row r="391" ht="14.15" customHeight="1" x14ac:dyDescent="0.3"/>
    <row r="392" ht="14.15" customHeight="1" x14ac:dyDescent="0.3"/>
    <row r="393" ht="14.15" customHeight="1" x14ac:dyDescent="0.3"/>
    <row r="394" ht="14.15" customHeight="1" x14ac:dyDescent="0.3"/>
    <row r="395" ht="14.15" customHeight="1" x14ac:dyDescent="0.3"/>
    <row r="396" ht="14.15" customHeight="1" x14ac:dyDescent="0.3"/>
    <row r="397" ht="14.15" customHeight="1" x14ac:dyDescent="0.3"/>
    <row r="398" ht="14.15" customHeight="1" x14ac:dyDescent="0.3"/>
    <row r="399" ht="14.15" customHeight="1" x14ac:dyDescent="0.3"/>
    <row r="400" ht="14.15" customHeight="1" x14ac:dyDescent="0.3"/>
    <row r="401" ht="14.15" customHeight="1" x14ac:dyDescent="0.3"/>
    <row r="402" ht="14.15" customHeight="1" x14ac:dyDescent="0.3"/>
    <row r="403" ht="14.15" customHeight="1" x14ac:dyDescent="0.3"/>
    <row r="404" ht="14.15" customHeight="1" x14ac:dyDescent="0.3"/>
    <row r="405" ht="14.15" customHeight="1" x14ac:dyDescent="0.3"/>
    <row r="406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15" customHeight="1" x14ac:dyDescent="0.3"/>
    <row r="411" ht="14.15" customHeight="1" x14ac:dyDescent="0.3"/>
    <row r="412" ht="14.15" customHeight="1" x14ac:dyDescent="0.3"/>
    <row r="413" ht="14.15" customHeight="1" x14ac:dyDescent="0.3"/>
    <row r="414" ht="14.15" customHeight="1" x14ac:dyDescent="0.3"/>
    <row r="415" ht="14.15" customHeight="1" x14ac:dyDescent="0.3"/>
    <row r="416" ht="14.15" customHeight="1" x14ac:dyDescent="0.3"/>
    <row r="417" ht="14.15" customHeight="1" x14ac:dyDescent="0.3"/>
    <row r="418" ht="14.15" customHeight="1" x14ac:dyDescent="0.3"/>
    <row r="419" ht="14.15" customHeight="1" x14ac:dyDescent="0.3"/>
    <row r="420" ht="14.15" customHeight="1" x14ac:dyDescent="0.3"/>
    <row r="421" ht="14.15" customHeight="1" x14ac:dyDescent="0.3"/>
    <row r="422" ht="14.15" customHeight="1" x14ac:dyDescent="0.3"/>
    <row r="423" ht="14.15" customHeight="1" x14ac:dyDescent="0.3"/>
    <row r="424" ht="14.15" customHeight="1" x14ac:dyDescent="0.3"/>
    <row r="425" ht="14.15" customHeight="1" x14ac:dyDescent="0.3"/>
    <row r="426" ht="14.15" customHeight="1" x14ac:dyDescent="0.3"/>
    <row r="427" ht="14.15" customHeight="1" x14ac:dyDescent="0.3"/>
    <row r="428" ht="14.15" customHeight="1" x14ac:dyDescent="0.3"/>
    <row r="429" ht="14.15" customHeight="1" x14ac:dyDescent="0.3"/>
    <row r="430" ht="14.15" customHeight="1" x14ac:dyDescent="0.3"/>
    <row r="431" ht="14.15" customHeight="1" x14ac:dyDescent="0.3"/>
    <row r="432" ht="14.15" customHeight="1" x14ac:dyDescent="0.3"/>
    <row r="433" ht="14.15" customHeight="1" x14ac:dyDescent="0.3"/>
    <row r="434" ht="14.15" customHeight="1" x14ac:dyDescent="0.3"/>
    <row r="435" ht="14.15" customHeight="1" x14ac:dyDescent="0.3"/>
    <row r="436" ht="14.15" customHeight="1" x14ac:dyDescent="0.3"/>
    <row r="437" ht="14.15" customHeight="1" x14ac:dyDescent="0.3"/>
    <row r="438" ht="14.15" customHeight="1" x14ac:dyDescent="0.3"/>
    <row r="439" ht="14.15" customHeight="1" x14ac:dyDescent="0.3"/>
    <row r="440" ht="14.15" customHeight="1" x14ac:dyDescent="0.3"/>
    <row r="441" ht="14.15" customHeight="1" x14ac:dyDescent="0.3"/>
    <row r="442" ht="14.15" customHeight="1" x14ac:dyDescent="0.3"/>
    <row r="443" ht="14.15" customHeight="1" x14ac:dyDescent="0.3"/>
    <row r="444" ht="14.15" customHeight="1" x14ac:dyDescent="0.3"/>
    <row r="445" ht="14.15" customHeight="1" x14ac:dyDescent="0.3"/>
    <row r="446" ht="14.15" customHeight="1" x14ac:dyDescent="0.3"/>
    <row r="447" ht="14.15" customHeight="1" x14ac:dyDescent="0.3"/>
    <row r="448" ht="14.15" customHeight="1" x14ac:dyDescent="0.3"/>
    <row r="449" ht="14.15" customHeight="1" x14ac:dyDescent="0.3"/>
    <row r="450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15" customHeight="1" x14ac:dyDescent="0.3"/>
    <row r="455" ht="14.15" customHeight="1" x14ac:dyDescent="0.3"/>
    <row r="456" ht="14.15" customHeight="1" x14ac:dyDescent="0.3"/>
    <row r="457" ht="14.15" customHeight="1" x14ac:dyDescent="0.3"/>
    <row r="458" ht="14.15" customHeight="1" x14ac:dyDescent="0.3"/>
    <row r="459" ht="14.15" customHeight="1" x14ac:dyDescent="0.3"/>
    <row r="460" ht="14.15" customHeight="1" x14ac:dyDescent="0.3"/>
    <row r="461" ht="14.15" customHeight="1" x14ac:dyDescent="0.3"/>
    <row r="462" ht="14.15" customHeight="1" x14ac:dyDescent="0.3"/>
    <row r="463" ht="14.15" customHeight="1" x14ac:dyDescent="0.3"/>
    <row r="464" ht="14.15" customHeight="1" x14ac:dyDescent="0.3"/>
    <row r="465" ht="14.15" customHeight="1" x14ac:dyDescent="0.3"/>
    <row r="466" ht="14.15" customHeight="1" x14ac:dyDescent="0.3"/>
    <row r="467" ht="14.15" customHeight="1" x14ac:dyDescent="0.3"/>
    <row r="468" ht="14.15" customHeight="1" x14ac:dyDescent="0.3"/>
    <row r="469" ht="14.15" customHeight="1" x14ac:dyDescent="0.3"/>
    <row r="470" ht="14.15" customHeight="1" x14ac:dyDescent="0.3"/>
    <row r="471" ht="14.15" customHeight="1" x14ac:dyDescent="0.3"/>
    <row r="472" ht="14.15" customHeight="1" x14ac:dyDescent="0.3"/>
    <row r="473" ht="14.15" customHeight="1" x14ac:dyDescent="0.3"/>
    <row r="474" ht="14.15" customHeight="1" x14ac:dyDescent="0.3"/>
    <row r="475" ht="14.15" customHeight="1" x14ac:dyDescent="0.3"/>
    <row r="476" ht="14.15" customHeight="1" x14ac:dyDescent="0.3"/>
    <row r="477" ht="14.15" customHeight="1" x14ac:dyDescent="0.3"/>
    <row r="478" ht="14.15" customHeight="1" x14ac:dyDescent="0.3"/>
    <row r="479" ht="14.15" customHeight="1" x14ac:dyDescent="0.3"/>
    <row r="480" ht="14.15" customHeight="1" x14ac:dyDescent="0.3"/>
    <row r="481" ht="14.15" customHeight="1" x14ac:dyDescent="0.3"/>
    <row r="482" ht="14.15" customHeight="1" x14ac:dyDescent="0.3"/>
    <row r="483" ht="14.15" customHeight="1" x14ac:dyDescent="0.3"/>
    <row r="484" ht="14.15" customHeight="1" x14ac:dyDescent="0.3"/>
    <row r="485" ht="14.15" customHeight="1" x14ac:dyDescent="0.3"/>
    <row r="486" ht="14.15" customHeight="1" x14ac:dyDescent="0.3"/>
    <row r="487" ht="14.15" customHeight="1" x14ac:dyDescent="0.3"/>
    <row r="488" ht="14.15" customHeight="1" x14ac:dyDescent="0.3"/>
    <row r="489" ht="14.15" customHeight="1" x14ac:dyDescent="0.3"/>
    <row r="490" ht="14.15" customHeight="1" x14ac:dyDescent="0.3"/>
    <row r="491" ht="14.15" customHeight="1" x14ac:dyDescent="0.3"/>
    <row r="492" ht="14.15" customHeight="1" x14ac:dyDescent="0.3"/>
    <row r="493" ht="14.15" customHeight="1" x14ac:dyDescent="0.3"/>
    <row r="494" ht="14.15" customHeight="1" x14ac:dyDescent="0.3"/>
    <row r="495" ht="14.15" customHeight="1" x14ac:dyDescent="0.3"/>
    <row r="496" ht="14.15" customHeight="1" x14ac:dyDescent="0.3"/>
    <row r="497" ht="14.15" customHeight="1" x14ac:dyDescent="0.3"/>
    <row r="498" ht="14.15" customHeight="1" x14ac:dyDescent="0.3"/>
    <row r="499" ht="14.15" customHeight="1" x14ac:dyDescent="0.3"/>
    <row r="500" ht="14.15" customHeight="1" x14ac:dyDescent="0.3"/>
    <row r="501" ht="14.15" customHeight="1" x14ac:dyDescent="0.3"/>
    <row r="502" ht="14.15" customHeight="1" x14ac:dyDescent="0.3"/>
    <row r="503" ht="14.15" customHeight="1" x14ac:dyDescent="0.3"/>
    <row r="504" ht="14.15" customHeight="1" x14ac:dyDescent="0.3"/>
    <row r="505" ht="14.15" customHeight="1" x14ac:dyDescent="0.3"/>
    <row r="506" ht="14.15" customHeight="1" x14ac:dyDescent="0.3"/>
    <row r="507" ht="14.15" customHeight="1" x14ac:dyDescent="0.3"/>
    <row r="508" ht="14.15" customHeight="1" x14ac:dyDescent="0.3"/>
    <row r="509" ht="14.15" customHeight="1" x14ac:dyDescent="0.3"/>
    <row r="510" ht="14.15" customHeight="1" x14ac:dyDescent="0.3"/>
    <row r="511" ht="14.15" customHeight="1" x14ac:dyDescent="0.3"/>
    <row r="512" ht="14.15" customHeight="1" x14ac:dyDescent="0.3"/>
    <row r="513" ht="14.15" customHeight="1" x14ac:dyDescent="0.3"/>
    <row r="514" ht="14.15" customHeight="1" x14ac:dyDescent="0.3"/>
    <row r="515" ht="14.15" customHeight="1" x14ac:dyDescent="0.3"/>
    <row r="516" ht="14.15" customHeight="1" x14ac:dyDescent="0.3"/>
    <row r="517" ht="14.15" customHeight="1" x14ac:dyDescent="0.3"/>
    <row r="518" ht="14.15" customHeight="1" x14ac:dyDescent="0.3"/>
    <row r="519" ht="14.15" customHeight="1" x14ac:dyDescent="0.3"/>
    <row r="520" ht="14.15" customHeight="1" x14ac:dyDescent="0.3"/>
    <row r="521" ht="14.15" customHeight="1" x14ac:dyDescent="0.3"/>
    <row r="522" ht="14.15" customHeight="1" x14ac:dyDescent="0.3"/>
    <row r="523" ht="14.15" customHeight="1" x14ac:dyDescent="0.3"/>
    <row r="524" ht="14.15" customHeight="1" x14ac:dyDescent="0.3"/>
    <row r="525" ht="14.15" customHeight="1" x14ac:dyDescent="0.3"/>
    <row r="526" ht="14.15" customHeight="1" x14ac:dyDescent="0.3"/>
    <row r="527" ht="14.15" customHeight="1" x14ac:dyDescent="0.3"/>
    <row r="528" ht="14.15" customHeight="1" x14ac:dyDescent="0.3"/>
    <row r="529" ht="14.15" customHeight="1" x14ac:dyDescent="0.3"/>
    <row r="530" ht="14.15" customHeight="1" x14ac:dyDescent="0.3"/>
    <row r="531" ht="14.15" customHeight="1" x14ac:dyDescent="0.3"/>
    <row r="532" ht="14.15" customHeight="1" x14ac:dyDescent="0.3"/>
    <row r="533" ht="14.15" customHeight="1" x14ac:dyDescent="0.3"/>
    <row r="534" ht="14.15" customHeight="1" x14ac:dyDescent="0.3"/>
    <row r="535" ht="14.15" customHeight="1" x14ac:dyDescent="0.3"/>
    <row r="536" ht="14.15" customHeight="1" x14ac:dyDescent="0.3"/>
    <row r="537" ht="14.15" customHeight="1" x14ac:dyDescent="0.3"/>
    <row r="538" ht="14.15" customHeight="1" x14ac:dyDescent="0.3"/>
    <row r="539" ht="14.15" customHeight="1" x14ac:dyDescent="0.3"/>
    <row r="540" ht="14.15" customHeight="1" x14ac:dyDescent="0.3"/>
    <row r="541" ht="14.15" customHeight="1" x14ac:dyDescent="0.3"/>
    <row r="542" ht="14.15" customHeight="1" x14ac:dyDescent="0.3"/>
    <row r="543" ht="14.15" customHeight="1" x14ac:dyDescent="0.3"/>
    <row r="544" ht="14.15" customHeight="1" x14ac:dyDescent="0.3"/>
    <row r="545" ht="14.15" customHeight="1" x14ac:dyDescent="0.3"/>
    <row r="546" ht="14.15" customHeight="1" x14ac:dyDescent="0.3"/>
    <row r="547" ht="14.15" customHeight="1" x14ac:dyDescent="0.3"/>
    <row r="548" ht="14.15" customHeight="1" x14ac:dyDescent="0.3"/>
    <row r="549" ht="14.15" customHeight="1" x14ac:dyDescent="0.3"/>
    <row r="550" ht="14.15" customHeight="1" x14ac:dyDescent="0.3"/>
    <row r="551" ht="14.15" customHeight="1" x14ac:dyDescent="0.3"/>
    <row r="552" ht="14.15" customHeight="1" x14ac:dyDescent="0.3"/>
    <row r="553" ht="14.15" customHeight="1" x14ac:dyDescent="0.3"/>
    <row r="554" ht="14.15" customHeight="1" x14ac:dyDescent="0.3"/>
    <row r="555" ht="14.15" customHeight="1" x14ac:dyDescent="0.3"/>
    <row r="556" ht="14.15" customHeight="1" x14ac:dyDescent="0.3"/>
    <row r="557" ht="14.15" customHeight="1" x14ac:dyDescent="0.3"/>
    <row r="558" ht="14.15" customHeight="1" x14ac:dyDescent="0.3"/>
    <row r="559" ht="14.15" customHeight="1" x14ac:dyDescent="0.3"/>
    <row r="560" ht="14.15" customHeight="1" x14ac:dyDescent="0.3"/>
    <row r="561" ht="14.15" customHeight="1" x14ac:dyDescent="0.3"/>
    <row r="562" ht="14.15" customHeight="1" x14ac:dyDescent="0.3"/>
    <row r="563" ht="14.15" customHeight="1" x14ac:dyDescent="0.3"/>
    <row r="564" ht="14.15" customHeight="1" x14ac:dyDescent="0.3"/>
    <row r="565" ht="14.15" customHeight="1" x14ac:dyDescent="0.3"/>
    <row r="566" ht="14.15" customHeight="1" x14ac:dyDescent="0.3"/>
    <row r="567" ht="14.15" customHeight="1" x14ac:dyDescent="0.3"/>
    <row r="568" ht="14.15" customHeight="1" x14ac:dyDescent="0.3"/>
    <row r="569" ht="14.15" customHeight="1" x14ac:dyDescent="0.3"/>
    <row r="570" ht="14.15" customHeight="1" x14ac:dyDescent="0.3"/>
    <row r="571" ht="14.15" customHeight="1" x14ac:dyDescent="0.3"/>
    <row r="572" ht="14.15" customHeight="1" x14ac:dyDescent="0.3"/>
    <row r="573" ht="14.15" customHeight="1" x14ac:dyDescent="0.3"/>
    <row r="574" ht="14.15" customHeight="1" x14ac:dyDescent="0.3"/>
    <row r="575" ht="14.15" customHeight="1" x14ac:dyDescent="0.3"/>
    <row r="576" ht="14.15" customHeight="1" x14ac:dyDescent="0.3"/>
    <row r="577" ht="14.15" customHeight="1" x14ac:dyDescent="0.3"/>
    <row r="578" ht="14.15" customHeight="1" x14ac:dyDescent="0.3"/>
    <row r="579" ht="14.15" customHeight="1" x14ac:dyDescent="0.3"/>
    <row r="580" ht="14.15" customHeight="1" x14ac:dyDescent="0.3"/>
    <row r="581" ht="14.15" customHeight="1" x14ac:dyDescent="0.3"/>
    <row r="582" ht="14.15" customHeight="1" x14ac:dyDescent="0.3"/>
    <row r="583" ht="14.15" customHeight="1" x14ac:dyDescent="0.3"/>
    <row r="584" ht="14.15" customHeight="1" x14ac:dyDescent="0.3"/>
    <row r="585" ht="14.15" customHeight="1" x14ac:dyDescent="0.3"/>
    <row r="586" ht="14.15" customHeight="1" x14ac:dyDescent="0.3"/>
    <row r="587" ht="14.15" customHeight="1" x14ac:dyDescent="0.3"/>
    <row r="588" ht="14.15" customHeight="1" x14ac:dyDescent="0.3"/>
    <row r="589" ht="14.15" customHeight="1" x14ac:dyDescent="0.3"/>
    <row r="590" ht="14.15" customHeight="1" x14ac:dyDescent="0.3"/>
    <row r="591" ht="14.15" customHeight="1" x14ac:dyDescent="0.3"/>
    <row r="592" ht="14.15" customHeight="1" x14ac:dyDescent="0.3"/>
    <row r="593" ht="14.15" customHeight="1" x14ac:dyDescent="0.3"/>
    <row r="594" ht="14.15" customHeight="1" x14ac:dyDescent="0.3"/>
    <row r="595" ht="14.15" customHeight="1" x14ac:dyDescent="0.3"/>
    <row r="596" ht="14.15" customHeight="1" x14ac:dyDescent="0.3"/>
    <row r="597" ht="14.15" customHeight="1" x14ac:dyDescent="0.3"/>
    <row r="598" ht="14.15" customHeight="1" x14ac:dyDescent="0.3"/>
    <row r="599" ht="14.15" customHeight="1" x14ac:dyDescent="0.3"/>
    <row r="600" ht="14.15" customHeight="1" x14ac:dyDescent="0.3"/>
    <row r="601" ht="14.15" customHeight="1" x14ac:dyDescent="0.3"/>
    <row r="602" ht="14.15" customHeight="1" x14ac:dyDescent="0.3"/>
    <row r="603" ht="14.15" customHeight="1" x14ac:dyDescent="0.3"/>
    <row r="604" ht="14.15" customHeight="1" x14ac:dyDescent="0.3"/>
    <row r="605" ht="14.15" customHeight="1" x14ac:dyDescent="0.3"/>
    <row r="606" ht="14.15" customHeight="1" x14ac:dyDescent="0.3"/>
    <row r="607" ht="14.15" customHeight="1" x14ac:dyDescent="0.3"/>
    <row r="608" ht="14.15" customHeight="1" x14ac:dyDescent="0.3"/>
    <row r="609" ht="14.15" customHeight="1" x14ac:dyDescent="0.3"/>
    <row r="610" ht="14.15" customHeight="1" x14ac:dyDescent="0.3"/>
    <row r="611" ht="14.15" customHeight="1" x14ac:dyDescent="0.3"/>
    <row r="612" ht="14.15" customHeight="1" x14ac:dyDescent="0.3"/>
    <row r="613" ht="14.15" customHeight="1" x14ac:dyDescent="0.3"/>
    <row r="614" ht="14.15" customHeight="1" x14ac:dyDescent="0.3"/>
    <row r="615" ht="14.15" customHeight="1" x14ac:dyDescent="0.3"/>
    <row r="616" ht="14.15" customHeight="1" x14ac:dyDescent="0.3"/>
    <row r="617" ht="14.15" customHeight="1" x14ac:dyDescent="0.3"/>
    <row r="618" ht="14.15" customHeight="1" x14ac:dyDescent="0.3"/>
    <row r="619" ht="14.15" customHeight="1" x14ac:dyDescent="0.3"/>
    <row r="620" ht="14.15" customHeight="1" x14ac:dyDescent="0.3"/>
    <row r="621" ht="14.15" customHeight="1" x14ac:dyDescent="0.3"/>
    <row r="622" ht="14.15" customHeight="1" x14ac:dyDescent="0.3"/>
    <row r="623" ht="14.15" customHeight="1" x14ac:dyDescent="0.3"/>
    <row r="624" ht="14.15" customHeight="1" x14ac:dyDescent="0.3"/>
    <row r="625" ht="14.15" customHeight="1" x14ac:dyDescent="0.3"/>
    <row r="626" ht="14.15" customHeight="1" x14ac:dyDescent="0.3"/>
    <row r="627" ht="14.15" customHeight="1" x14ac:dyDescent="0.3"/>
    <row r="628" ht="14.15" customHeight="1" x14ac:dyDescent="0.3"/>
    <row r="629" ht="14.15" customHeight="1" x14ac:dyDescent="0.3"/>
    <row r="630" ht="14.15" customHeight="1" x14ac:dyDescent="0.3"/>
    <row r="631" ht="14.15" customHeight="1" x14ac:dyDescent="0.3"/>
    <row r="632" ht="14.15" customHeight="1" x14ac:dyDescent="0.3"/>
    <row r="633" ht="14.15" customHeight="1" x14ac:dyDescent="0.3"/>
    <row r="634" ht="14.15" customHeight="1" x14ac:dyDescent="0.3"/>
    <row r="635" ht="14.15" customHeight="1" x14ac:dyDescent="0.3"/>
    <row r="636" ht="14.15" customHeight="1" x14ac:dyDescent="0.3"/>
    <row r="637" ht="14.15" customHeight="1" x14ac:dyDescent="0.3"/>
    <row r="638" ht="14.15" customHeight="1" x14ac:dyDescent="0.3"/>
    <row r="639" ht="14.15" customHeight="1" x14ac:dyDescent="0.3"/>
    <row r="640" ht="14.15" customHeight="1" x14ac:dyDescent="0.3"/>
    <row r="641" ht="14.15" customHeight="1" x14ac:dyDescent="0.3"/>
    <row r="642" ht="14.15" customHeight="1" x14ac:dyDescent="0.3"/>
    <row r="643" ht="14.15" customHeight="1" x14ac:dyDescent="0.3"/>
    <row r="644" ht="14.15" customHeight="1" x14ac:dyDescent="0.3"/>
    <row r="645" ht="14.15" customHeight="1" x14ac:dyDescent="0.3"/>
    <row r="646" ht="14.15" customHeight="1" x14ac:dyDescent="0.3"/>
    <row r="647" ht="14.15" customHeight="1" x14ac:dyDescent="0.3"/>
    <row r="648" ht="14.15" customHeight="1" x14ac:dyDescent="0.3"/>
    <row r="649" ht="14.15" customHeight="1" x14ac:dyDescent="0.3"/>
    <row r="650" ht="14.15" customHeight="1" x14ac:dyDescent="0.3"/>
    <row r="651" ht="14.15" customHeight="1" x14ac:dyDescent="0.3"/>
    <row r="652" ht="14.15" customHeight="1" x14ac:dyDescent="0.3"/>
    <row r="653" ht="14.15" customHeight="1" x14ac:dyDescent="0.3"/>
    <row r="654" ht="14.15" customHeight="1" x14ac:dyDescent="0.3"/>
    <row r="655" ht="14.15" customHeight="1" x14ac:dyDescent="0.3"/>
    <row r="656" ht="14.15" customHeight="1" x14ac:dyDescent="0.3"/>
    <row r="657" ht="14.15" customHeight="1" x14ac:dyDescent="0.3"/>
    <row r="658" ht="14.15" customHeight="1" x14ac:dyDescent="0.3"/>
    <row r="659" ht="14.15" customHeight="1" x14ac:dyDescent="0.3"/>
    <row r="660" ht="14.15" customHeight="1" x14ac:dyDescent="0.3"/>
    <row r="661" ht="14.15" customHeight="1" x14ac:dyDescent="0.3"/>
    <row r="662" ht="14.15" customHeight="1" x14ac:dyDescent="0.3"/>
    <row r="663" ht="14.15" customHeight="1" x14ac:dyDescent="0.3"/>
    <row r="664" ht="14.15" customHeight="1" x14ac:dyDescent="0.3"/>
    <row r="665" ht="14.15" customHeight="1" x14ac:dyDescent="0.3"/>
    <row r="666" ht="14.15" customHeight="1" x14ac:dyDescent="0.3"/>
    <row r="667" ht="14.15" customHeight="1" x14ac:dyDescent="0.3"/>
    <row r="668" ht="14.15" customHeight="1" x14ac:dyDescent="0.3"/>
    <row r="669" ht="14.15" customHeight="1" x14ac:dyDescent="0.3"/>
    <row r="670" ht="14.15" customHeight="1" x14ac:dyDescent="0.3"/>
    <row r="671" ht="14.15" customHeight="1" x14ac:dyDescent="0.3"/>
    <row r="672" ht="14.15" customHeight="1" x14ac:dyDescent="0.3"/>
    <row r="673" ht="14.15" customHeight="1" x14ac:dyDescent="0.3"/>
    <row r="674" ht="14.15" customHeight="1" x14ac:dyDescent="0.3"/>
    <row r="675" ht="14.15" customHeight="1" x14ac:dyDescent="0.3"/>
    <row r="676" ht="14.15" customHeight="1" x14ac:dyDescent="0.3"/>
    <row r="677" ht="14.15" customHeight="1" x14ac:dyDescent="0.3"/>
    <row r="678" ht="14.15" customHeight="1" x14ac:dyDescent="0.3"/>
    <row r="679" ht="14.15" customHeight="1" x14ac:dyDescent="0.3"/>
    <row r="680" ht="14.15" customHeight="1" x14ac:dyDescent="0.3"/>
    <row r="681" ht="14.15" customHeight="1" x14ac:dyDescent="0.3"/>
    <row r="682" ht="14.15" customHeight="1" x14ac:dyDescent="0.3"/>
    <row r="683" ht="14.15" customHeight="1" x14ac:dyDescent="0.3"/>
    <row r="684" ht="14.15" customHeight="1" x14ac:dyDescent="0.3"/>
    <row r="685" ht="14.15" customHeight="1" x14ac:dyDescent="0.3"/>
    <row r="686" ht="14.15" customHeight="1" x14ac:dyDescent="0.3"/>
    <row r="687" ht="14.15" customHeight="1" x14ac:dyDescent="0.3"/>
    <row r="688" ht="14.15" customHeight="1" x14ac:dyDescent="0.3"/>
    <row r="689" ht="14.15" customHeight="1" x14ac:dyDescent="0.3"/>
    <row r="690" ht="14.15" customHeight="1" x14ac:dyDescent="0.3"/>
    <row r="691" ht="14.15" customHeight="1" x14ac:dyDescent="0.3"/>
    <row r="692" ht="14.15" customHeight="1" x14ac:dyDescent="0.3"/>
    <row r="693" ht="14.15" customHeight="1" x14ac:dyDescent="0.3"/>
    <row r="694" ht="14.15" customHeight="1" x14ac:dyDescent="0.3"/>
    <row r="695" ht="14.15" customHeight="1" x14ac:dyDescent="0.3"/>
    <row r="696" ht="14.15" customHeight="1" x14ac:dyDescent="0.3"/>
    <row r="697" ht="14.15" customHeight="1" x14ac:dyDescent="0.3"/>
    <row r="698" ht="14.15" customHeight="1" x14ac:dyDescent="0.3"/>
    <row r="699" ht="14.15" customHeight="1" x14ac:dyDescent="0.3"/>
    <row r="700" ht="14.15" customHeight="1" x14ac:dyDescent="0.3"/>
    <row r="701" ht="14.15" customHeight="1" x14ac:dyDescent="0.3"/>
    <row r="702" ht="14.15" customHeight="1" x14ac:dyDescent="0.3"/>
    <row r="703" ht="14.15" customHeight="1" x14ac:dyDescent="0.3"/>
    <row r="704" ht="14.15" customHeight="1" x14ac:dyDescent="0.3"/>
    <row r="705" ht="14.15" customHeight="1" x14ac:dyDescent="0.3"/>
    <row r="706" ht="14.15" customHeight="1" x14ac:dyDescent="0.3"/>
    <row r="707" ht="14.15" customHeight="1" x14ac:dyDescent="0.3"/>
    <row r="708" ht="14.15" customHeight="1" x14ac:dyDescent="0.3"/>
    <row r="709" ht="14.15" customHeight="1" x14ac:dyDescent="0.3"/>
    <row r="710" ht="14.15" customHeight="1" x14ac:dyDescent="0.3"/>
    <row r="711" ht="14.15" customHeight="1" x14ac:dyDescent="0.3"/>
    <row r="712" ht="14.15" customHeight="1" x14ac:dyDescent="0.3"/>
    <row r="713" ht="14.15" customHeight="1" x14ac:dyDescent="0.3"/>
    <row r="714" ht="14.15" customHeight="1" x14ac:dyDescent="0.3"/>
    <row r="715" ht="14.15" customHeight="1" x14ac:dyDescent="0.3"/>
    <row r="716" ht="14.15" customHeight="1" x14ac:dyDescent="0.3"/>
    <row r="717" ht="14.15" customHeight="1" x14ac:dyDescent="0.3"/>
    <row r="718" ht="14.15" customHeight="1" x14ac:dyDescent="0.3"/>
    <row r="719" ht="14.15" customHeight="1" x14ac:dyDescent="0.3"/>
    <row r="720" ht="14.15" customHeight="1" x14ac:dyDescent="0.3"/>
    <row r="721" ht="14.15" customHeight="1" x14ac:dyDescent="0.3"/>
    <row r="722" ht="14.15" customHeight="1" x14ac:dyDescent="0.3"/>
    <row r="723" ht="14.15" customHeight="1" x14ac:dyDescent="0.3"/>
    <row r="724" ht="14.15" customHeight="1" x14ac:dyDescent="0.3"/>
    <row r="725" ht="14.15" customHeight="1" x14ac:dyDescent="0.3"/>
    <row r="726" ht="14.15" customHeight="1" x14ac:dyDescent="0.3"/>
    <row r="727" ht="14.15" customHeight="1" x14ac:dyDescent="0.3"/>
    <row r="728" ht="14.15" customHeight="1" x14ac:dyDescent="0.3"/>
    <row r="729" ht="14.15" customHeight="1" x14ac:dyDescent="0.3"/>
    <row r="730" ht="14.15" customHeight="1" x14ac:dyDescent="0.3"/>
    <row r="731" ht="14.15" customHeight="1" x14ac:dyDescent="0.3"/>
    <row r="732" ht="14.15" customHeight="1" x14ac:dyDescent="0.3"/>
    <row r="733" ht="14.15" customHeight="1" x14ac:dyDescent="0.3"/>
    <row r="734" ht="14.15" customHeight="1" x14ac:dyDescent="0.3"/>
    <row r="735" ht="14.15" customHeight="1" x14ac:dyDescent="0.3"/>
    <row r="736" ht="14.15" customHeight="1" x14ac:dyDescent="0.3"/>
    <row r="737" ht="14.15" customHeight="1" x14ac:dyDescent="0.3"/>
    <row r="738" ht="14.15" customHeight="1" x14ac:dyDescent="0.3"/>
    <row r="739" ht="14.15" customHeight="1" x14ac:dyDescent="0.3"/>
    <row r="740" ht="14.15" customHeight="1" x14ac:dyDescent="0.3"/>
    <row r="741" ht="14.15" customHeight="1" x14ac:dyDescent="0.3"/>
    <row r="742" ht="14.15" customHeight="1" x14ac:dyDescent="0.3"/>
    <row r="743" ht="14.15" customHeight="1" x14ac:dyDescent="0.3"/>
    <row r="744" ht="14.15" customHeight="1" x14ac:dyDescent="0.3"/>
    <row r="745" ht="14.15" customHeight="1" x14ac:dyDescent="0.3"/>
    <row r="746" ht="14.15" customHeight="1" x14ac:dyDescent="0.3"/>
    <row r="747" ht="14.15" customHeight="1" x14ac:dyDescent="0.3"/>
    <row r="748" ht="14.15" customHeight="1" x14ac:dyDescent="0.3"/>
    <row r="749" ht="14.15" customHeight="1" x14ac:dyDescent="0.3"/>
    <row r="750" ht="14.15" customHeight="1" x14ac:dyDescent="0.3"/>
    <row r="751" ht="14.15" customHeight="1" x14ac:dyDescent="0.3"/>
    <row r="752" ht="14.15" customHeight="1" x14ac:dyDescent="0.3"/>
    <row r="753" ht="14.15" customHeight="1" x14ac:dyDescent="0.3"/>
    <row r="754" ht="14.15" customHeight="1" x14ac:dyDescent="0.3"/>
    <row r="755" ht="14.15" customHeight="1" x14ac:dyDescent="0.3"/>
    <row r="756" ht="14.15" customHeight="1" x14ac:dyDescent="0.3"/>
    <row r="757" ht="14.15" customHeight="1" x14ac:dyDescent="0.3"/>
    <row r="758" ht="14.15" customHeight="1" x14ac:dyDescent="0.3"/>
    <row r="759" ht="14.15" customHeight="1" x14ac:dyDescent="0.3"/>
    <row r="760" ht="14.15" customHeight="1" x14ac:dyDescent="0.3"/>
    <row r="761" ht="14.15" customHeight="1" x14ac:dyDescent="0.3"/>
    <row r="762" ht="14.15" customHeight="1" x14ac:dyDescent="0.3"/>
    <row r="763" ht="14.15" customHeight="1" x14ac:dyDescent="0.3"/>
    <row r="764" ht="14.15" customHeight="1" x14ac:dyDescent="0.3"/>
    <row r="765" ht="14.15" customHeight="1" x14ac:dyDescent="0.3"/>
    <row r="766" ht="14.15" customHeight="1" x14ac:dyDescent="0.3"/>
    <row r="767" ht="14.15" customHeight="1" x14ac:dyDescent="0.3"/>
    <row r="768" ht="14.15" customHeight="1" x14ac:dyDescent="0.3"/>
    <row r="769" ht="14.15" customHeight="1" x14ac:dyDescent="0.3"/>
    <row r="770" ht="14.15" customHeight="1" x14ac:dyDescent="0.3"/>
    <row r="771" ht="14.15" customHeight="1" x14ac:dyDescent="0.3"/>
    <row r="772" ht="14.15" customHeight="1" x14ac:dyDescent="0.3"/>
    <row r="773" ht="14.15" customHeight="1" x14ac:dyDescent="0.3"/>
    <row r="774" ht="14.15" customHeight="1" x14ac:dyDescent="0.3"/>
    <row r="775" ht="14.15" customHeight="1" x14ac:dyDescent="0.3"/>
    <row r="776" ht="14.15" customHeight="1" x14ac:dyDescent="0.3"/>
    <row r="777" ht="14.15" customHeight="1" x14ac:dyDescent="0.3"/>
    <row r="778" ht="14.15" customHeight="1" x14ac:dyDescent="0.3"/>
    <row r="779" ht="14.15" customHeight="1" x14ac:dyDescent="0.3"/>
    <row r="780" ht="14.15" customHeight="1" x14ac:dyDescent="0.3"/>
    <row r="781" ht="14.15" customHeight="1" x14ac:dyDescent="0.3"/>
    <row r="782" ht="14.15" customHeight="1" x14ac:dyDescent="0.3"/>
    <row r="783" ht="14.15" customHeight="1" x14ac:dyDescent="0.3"/>
    <row r="784" ht="14.15" customHeight="1" x14ac:dyDescent="0.3"/>
    <row r="785" ht="14.15" customHeight="1" x14ac:dyDescent="0.3"/>
    <row r="786" ht="14.15" customHeight="1" x14ac:dyDescent="0.3"/>
    <row r="787" ht="14.15" customHeight="1" x14ac:dyDescent="0.3"/>
    <row r="788" ht="14.15" customHeight="1" x14ac:dyDescent="0.3"/>
    <row r="789" ht="14.15" customHeight="1" x14ac:dyDescent="0.3"/>
    <row r="790" ht="14.15" customHeight="1" x14ac:dyDescent="0.3"/>
    <row r="791" ht="14.15" customHeight="1" x14ac:dyDescent="0.3"/>
    <row r="792" ht="14.15" customHeight="1" x14ac:dyDescent="0.3"/>
    <row r="793" ht="14.15" customHeight="1" x14ac:dyDescent="0.3"/>
    <row r="794" ht="14.15" customHeight="1" x14ac:dyDescent="0.3"/>
    <row r="795" ht="14.15" customHeight="1" x14ac:dyDescent="0.3"/>
    <row r="796" ht="14.15" customHeight="1" x14ac:dyDescent="0.3"/>
    <row r="797" ht="14.15" customHeight="1" x14ac:dyDescent="0.3"/>
    <row r="798" ht="14.15" customHeight="1" x14ac:dyDescent="0.3"/>
    <row r="799" ht="14.15" customHeight="1" x14ac:dyDescent="0.3"/>
    <row r="800" ht="14.15" customHeight="1" x14ac:dyDescent="0.3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tabSelected="1" zoomScale="55" zoomScaleNormal="55" workbookViewId="0">
      <pane ySplit="7" topLeftCell="A31" activePane="bottomLeft" state="frozen"/>
      <selection pane="bottomLeft" activeCell="K16" sqref="K16"/>
    </sheetView>
  </sheetViews>
  <sheetFormatPr defaultColWidth="0" defaultRowHeight="14.5" zeroHeight="1" x14ac:dyDescent="0.2"/>
  <cols>
    <col min="1" max="1" width="4" style="103" customWidth="1"/>
    <col min="2" max="2" width="80.33203125" style="109" customWidth="1"/>
    <col min="3" max="3" width="7.33203125" style="103" customWidth="1"/>
    <col min="4" max="4" width="6.33203125" style="103" customWidth="1"/>
    <col min="5" max="11" width="17.33203125" style="103" customWidth="1"/>
    <col min="12" max="12" width="4.33203125" style="103" customWidth="1"/>
    <col min="13" max="13" width="14.109375" style="110" customWidth="1"/>
    <col min="14" max="14" width="3.109375" style="103" customWidth="1"/>
    <col min="15" max="15" width="13.109375" style="110" customWidth="1"/>
    <col min="16" max="16" width="3.6640625" style="103" customWidth="1"/>
    <col min="17" max="16384" width="11.44140625" style="103" hidden="1"/>
  </cols>
  <sheetData>
    <row r="1" spans="1:15" s="97" customFormat="1" ht="14.25" customHeight="1" x14ac:dyDescent="0.35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01"/>
      <c r="M3" s="102"/>
      <c r="N3" s="101"/>
      <c r="O3" s="102"/>
    </row>
    <row r="4" spans="1:15" ht="27" customHeight="1" x14ac:dyDescent="0.2">
      <c r="B4" s="357" t="s">
        <v>616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12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59" t="s">
        <v>503</v>
      </c>
      <c r="C6" s="361" t="s">
        <v>504</v>
      </c>
      <c r="D6" s="361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3" t="s">
        <v>530</v>
      </c>
      <c r="N6" s="285"/>
      <c r="O6" s="363" t="s">
        <v>623</v>
      </c>
    </row>
    <row r="7" spans="1:15" ht="27" customHeight="1" thickBot="1" x14ac:dyDescent="0.25">
      <c r="A7" s="105"/>
      <c r="B7" s="360"/>
      <c r="C7" s="362"/>
      <c r="D7" s="362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4"/>
      <c r="N7" s="285"/>
      <c r="O7" s="364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5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2">
      <c r="A10" s="105"/>
      <c r="B10" s="293" t="s">
        <v>624</v>
      </c>
      <c r="C10" s="294" t="s">
        <v>153</v>
      </c>
      <c r="D10" s="294">
        <v>3</v>
      </c>
      <c r="E10" s="295">
        <v>117.8129056186979</v>
      </c>
      <c r="F10" s="295">
        <v>696.48880204736474</v>
      </c>
      <c r="G10" s="295">
        <v>756.16453525431109</v>
      </c>
      <c r="H10" s="295">
        <v>47.621406660667773</v>
      </c>
      <c r="I10" s="295">
        <v>0</v>
      </c>
      <c r="J10" s="295">
        <v>0</v>
      </c>
      <c r="K10" s="296">
        <f>IFERROR(SUM(E10:J10),0)</f>
        <v>1618.0876495810414</v>
      </c>
      <c r="L10" s="297"/>
      <c r="M10" s="298" t="s">
        <v>625</v>
      </c>
      <c r="N10" s="299"/>
      <c r="O10" s="298"/>
    </row>
    <row r="11" spans="1:15" ht="60" customHeight="1" x14ac:dyDescent="0.2">
      <c r="A11" s="105"/>
      <c r="B11" s="301" t="s">
        <v>626</v>
      </c>
      <c r="C11" s="302" t="s">
        <v>153</v>
      </c>
      <c r="D11" s="302">
        <v>3</v>
      </c>
      <c r="E11" s="303">
        <v>112.56639241437884</v>
      </c>
      <c r="F11" s="303">
        <v>665.47235544151908</v>
      </c>
      <c r="G11" s="303">
        <v>722.49057400180232</v>
      </c>
      <c r="H11" s="303">
        <v>45.500702332552244</v>
      </c>
      <c r="I11" s="303">
        <v>0</v>
      </c>
      <c r="J11" s="303">
        <v>0</v>
      </c>
      <c r="K11" s="304">
        <f>IFERROR(SUM(E11:J11),0)</f>
        <v>1546.0300241902526</v>
      </c>
      <c r="L11" s="297"/>
      <c r="M11" s="305" t="s">
        <v>627</v>
      </c>
      <c r="N11" s="299"/>
      <c r="O11" s="305"/>
    </row>
    <row r="12" spans="1:15" ht="60" customHeight="1" x14ac:dyDescent="0.2">
      <c r="A12" s="105"/>
      <c r="B12" s="301" t="s">
        <v>628</v>
      </c>
      <c r="C12" s="302" t="s">
        <v>153</v>
      </c>
      <c r="D12" s="302">
        <v>3</v>
      </c>
      <c r="E12" s="303">
        <v>26.837047534228091</v>
      </c>
      <c r="F12" s="303">
        <v>502.44223203618748</v>
      </c>
      <c r="G12" s="303">
        <v>545.62013638803683</v>
      </c>
      <c r="H12" s="303">
        <v>45.6091639940039</v>
      </c>
      <c r="I12" s="303">
        <v>0</v>
      </c>
      <c r="J12" s="303">
        <v>0</v>
      </c>
      <c r="K12" s="304">
        <f>IFERROR(SUM(E12:J12),0)</f>
        <v>1120.5085799524563</v>
      </c>
      <c r="L12" s="297"/>
      <c r="M12" s="305" t="s">
        <v>629</v>
      </c>
      <c r="N12" s="299"/>
      <c r="O12" s="305"/>
    </row>
    <row r="13" spans="1:15" ht="60" customHeight="1" thickBot="1" x14ac:dyDescent="0.25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257.21634556730481</v>
      </c>
      <c r="F13" s="308">
        <f t="shared" si="0"/>
        <v>1864.4033895250714</v>
      </c>
      <c r="G13" s="308">
        <f t="shared" si="0"/>
        <v>2024.2752456441503</v>
      </c>
      <c r="H13" s="308">
        <f t="shared" si="0"/>
        <v>138.73127298722392</v>
      </c>
      <c r="I13" s="308">
        <f t="shared" si="0"/>
        <v>0</v>
      </c>
      <c r="J13" s="308">
        <f t="shared" si="0"/>
        <v>0</v>
      </c>
      <c r="K13" s="309">
        <f>IFERROR(SUM(E13:J13),0)</f>
        <v>4284.6262537237499</v>
      </c>
      <c r="L13" s="297"/>
      <c r="M13" s="310" t="s">
        <v>631</v>
      </c>
      <c r="N13" s="299"/>
      <c r="O13" s="310"/>
    </row>
    <row r="14" spans="1:15" ht="13.5" customHeight="1" thickTop="1" thickBot="1" x14ac:dyDescent="0.25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5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2">
      <c r="A16" s="105"/>
      <c r="B16" s="293" t="s">
        <v>632</v>
      </c>
      <c r="C16" s="315" t="s">
        <v>153</v>
      </c>
      <c r="D16" s="315">
        <v>3</v>
      </c>
      <c r="E16" s="295">
        <v>0</v>
      </c>
      <c r="F16" s="295">
        <v>1.577955589100009</v>
      </c>
      <c r="G16" s="295">
        <v>-0.51527422509520293</v>
      </c>
      <c r="H16" s="316">
        <v>0</v>
      </c>
      <c r="I16" s="295">
        <v>0</v>
      </c>
      <c r="J16" s="295">
        <v>0</v>
      </c>
      <c r="K16" s="296">
        <f t="shared" ref="K16:K21" si="1">IFERROR(SUM(E16:J16),0)</f>
        <v>1.0626813640048061</v>
      </c>
      <c r="L16" s="297"/>
      <c r="M16" s="317" t="s">
        <v>633</v>
      </c>
      <c r="N16" s="318"/>
      <c r="O16" s="317"/>
    </row>
    <row r="17" spans="1:15" ht="60" customHeight="1" x14ac:dyDescent="0.2">
      <c r="A17" s="105"/>
      <c r="B17" s="301" t="s">
        <v>634</v>
      </c>
      <c r="C17" s="319" t="s">
        <v>153</v>
      </c>
      <c r="D17" s="319">
        <v>3</v>
      </c>
      <c r="E17" s="303">
        <v>0</v>
      </c>
      <c r="F17" s="303">
        <v>1.2361630261685035</v>
      </c>
      <c r="G17" s="303">
        <v>0.23726766248150422</v>
      </c>
      <c r="H17" s="320">
        <v>0</v>
      </c>
      <c r="I17" s="303">
        <v>0</v>
      </c>
      <c r="J17" s="303">
        <v>0</v>
      </c>
      <c r="K17" s="304">
        <f t="shared" si="1"/>
        <v>1.4734306886500077</v>
      </c>
      <c r="L17" s="297"/>
      <c r="M17" s="321" t="s">
        <v>635</v>
      </c>
      <c r="N17" s="318"/>
      <c r="O17" s="321"/>
    </row>
    <row r="18" spans="1:15" ht="60" customHeight="1" x14ac:dyDescent="0.2">
      <c r="A18" s="105"/>
      <c r="B18" s="301" t="s">
        <v>636</v>
      </c>
      <c r="C18" s="319" t="s">
        <v>153</v>
      </c>
      <c r="D18" s="319">
        <v>3</v>
      </c>
      <c r="E18" s="303">
        <v>0</v>
      </c>
      <c r="F18" s="303">
        <v>-8.0301465226175817E-2</v>
      </c>
      <c r="G18" s="303">
        <v>0</v>
      </c>
      <c r="H18" s="320">
        <v>0</v>
      </c>
      <c r="I18" s="303">
        <v>0</v>
      </c>
      <c r="J18" s="303">
        <v>0</v>
      </c>
      <c r="K18" s="304">
        <f t="shared" si="1"/>
        <v>-8.0301465226175817E-2</v>
      </c>
      <c r="L18" s="297"/>
      <c r="M18" s="321" t="s">
        <v>637</v>
      </c>
      <c r="N18" s="318"/>
      <c r="O18" s="321"/>
    </row>
    <row r="19" spans="1:15" ht="60" customHeight="1" x14ac:dyDescent="0.2">
      <c r="B19" s="301" t="s">
        <v>638</v>
      </c>
      <c r="C19" s="319" t="s">
        <v>153</v>
      </c>
      <c r="D19" s="319">
        <v>3</v>
      </c>
      <c r="E19" s="303">
        <v>0.25839839301926726</v>
      </c>
      <c r="F19" s="303">
        <v>1.4663377158977831</v>
      </c>
      <c r="G19" s="303">
        <v>1.5573387717622411</v>
      </c>
      <c r="H19" s="303">
        <v>0.11586146510819617</v>
      </c>
      <c r="I19" s="303">
        <v>0</v>
      </c>
      <c r="J19" s="303">
        <v>0</v>
      </c>
      <c r="K19" s="304">
        <f t="shared" si="1"/>
        <v>3.3979363457874876</v>
      </c>
      <c r="L19" s="297"/>
      <c r="M19" s="321" t="s">
        <v>639</v>
      </c>
      <c r="N19" s="318"/>
      <c r="O19" s="321"/>
    </row>
    <row r="20" spans="1:15" ht="60" customHeight="1" x14ac:dyDescent="0.2">
      <c r="B20" s="301" t="s">
        <v>640</v>
      </c>
      <c r="C20" s="319" t="s">
        <v>153</v>
      </c>
      <c r="D20" s="319">
        <v>3</v>
      </c>
      <c r="E20" s="303">
        <v>0</v>
      </c>
      <c r="F20" s="303">
        <v>0</v>
      </c>
      <c r="G20" s="303">
        <v>0</v>
      </c>
      <c r="H20" s="320">
        <v>0</v>
      </c>
      <c r="I20" s="303">
        <v>0</v>
      </c>
      <c r="J20" s="303">
        <v>0</v>
      </c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5">
      <c r="B21" s="306" t="s">
        <v>642</v>
      </c>
      <c r="C21" s="322" t="s">
        <v>153</v>
      </c>
      <c r="D21" s="322">
        <v>3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09">
        <f t="shared" si="1"/>
        <v>0</v>
      </c>
      <c r="L21" s="297"/>
      <c r="M21" s="324" t="s">
        <v>643</v>
      </c>
      <c r="N21" s="318"/>
      <c r="O21" s="324"/>
    </row>
    <row r="22" spans="1:15" ht="16.5" customHeight="1" thickTop="1" thickBot="1" x14ac:dyDescent="0.25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5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2">
      <c r="B24" s="293" t="s">
        <v>644</v>
      </c>
      <c r="C24" s="315" t="s">
        <v>153</v>
      </c>
      <c r="D24" s="315">
        <v>3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2">
      <c r="B25" s="301" t="s">
        <v>646</v>
      </c>
      <c r="C25" s="319" t="s">
        <v>153</v>
      </c>
      <c r="D25" s="319">
        <v>3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4">
        <f t="shared" si="2"/>
        <v>0</v>
      </c>
      <c r="L25" s="297"/>
      <c r="M25" s="321" t="s">
        <v>647</v>
      </c>
      <c r="N25" s="318"/>
      <c r="O25" s="321"/>
    </row>
    <row r="26" spans="1:15" ht="60" customHeight="1" x14ac:dyDescent="0.2">
      <c r="B26" s="301" t="s">
        <v>648</v>
      </c>
      <c r="C26" s="319" t="s">
        <v>153</v>
      </c>
      <c r="D26" s="319">
        <v>3</v>
      </c>
      <c r="E26" s="303">
        <v>2.3952407897873353</v>
      </c>
      <c r="F26" s="303">
        <v>39.935905636184067</v>
      </c>
      <c r="G26" s="303">
        <v>2.7903725732994751</v>
      </c>
      <c r="H26" s="303">
        <v>-3.1200009964379194</v>
      </c>
      <c r="I26" s="303">
        <v>0</v>
      </c>
      <c r="J26" s="303">
        <v>0</v>
      </c>
      <c r="K26" s="304">
        <f t="shared" si="2"/>
        <v>42.00151800283296</v>
      </c>
      <c r="L26" s="297"/>
      <c r="M26" s="321" t="s">
        <v>649</v>
      </c>
      <c r="N26" s="318"/>
      <c r="O26" s="321"/>
    </row>
    <row r="27" spans="1:15" ht="60" customHeight="1" x14ac:dyDescent="0.2">
      <c r="B27" s="301" t="s">
        <v>650</v>
      </c>
      <c r="C27" s="302" t="s">
        <v>153</v>
      </c>
      <c r="D27" s="302">
        <v>3</v>
      </c>
      <c r="E27" s="303">
        <v>-0.64263248769074699</v>
      </c>
      <c r="F27" s="303">
        <v>-3.6865957284182702</v>
      </c>
      <c r="G27" s="303">
        <v>-9.5634099214627274E-3</v>
      </c>
      <c r="H27" s="320">
        <v>0</v>
      </c>
      <c r="I27" s="303">
        <v>0</v>
      </c>
      <c r="J27" s="303">
        <v>0</v>
      </c>
      <c r="K27" s="304">
        <f t="shared" si="2"/>
        <v>-4.3387916260304804</v>
      </c>
      <c r="L27" s="297"/>
      <c r="M27" s="305" t="s">
        <v>651</v>
      </c>
      <c r="N27" s="299"/>
      <c r="O27" s="305"/>
    </row>
    <row r="28" spans="1:15" ht="60" customHeight="1" x14ac:dyDescent="0.2">
      <c r="B28" s="301" t="s">
        <v>652</v>
      </c>
      <c r="C28" s="302" t="s">
        <v>153</v>
      </c>
      <c r="D28" s="302">
        <v>3</v>
      </c>
      <c r="E28" s="303">
        <v>4.2387992235092469</v>
      </c>
      <c r="F28" s="303">
        <v>24.953434405590315</v>
      </c>
      <c r="G28" s="303">
        <v>27.068182198384079</v>
      </c>
      <c r="H28" s="303">
        <v>1.7365517461437889</v>
      </c>
      <c r="I28" s="303">
        <v>0</v>
      </c>
      <c r="J28" s="303">
        <v>0</v>
      </c>
      <c r="K28" s="304">
        <f t="shared" si="2"/>
        <v>57.99696757362743</v>
      </c>
      <c r="L28" s="297"/>
      <c r="M28" s="305" t="s">
        <v>653</v>
      </c>
      <c r="N28" s="299"/>
      <c r="O28" s="305"/>
    </row>
    <row r="29" spans="1:15" ht="60" customHeight="1" x14ac:dyDescent="0.2">
      <c r="B29" s="301" t="s">
        <v>654</v>
      </c>
      <c r="C29" s="302" t="s">
        <v>153</v>
      </c>
      <c r="D29" s="302">
        <v>3</v>
      </c>
      <c r="E29" s="303">
        <v>0</v>
      </c>
      <c r="F29" s="303">
        <v>0</v>
      </c>
      <c r="G29" s="320">
        <v>0</v>
      </c>
      <c r="H29" s="320">
        <v>0</v>
      </c>
      <c r="I29" s="320">
        <v>0</v>
      </c>
      <c r="J29" s="320">
        <v>0</v>
      </c>
      <c r="K29" s="304">
        <f t="shared" si="2"/>
        <v>0</v>
      </c>
      <c r="L29" s="297"/>
      <c r="M29" s="305" t="s">
        <v>655</v>
      </c>
      <c r="N29" s="299"/>
      <c r="O29" s="305"/>
    </row>
    <row r="30" spans="1:15" ht="60" customHeight="1" x14ac:dyDescent="0.2">
      <c r="B30" s="301" t="s">
        <v>656</v>
      </c>
      <c r="C30" s="319" t="s">
        <v>153</v>
      </c>
      <c r="D30" s="319">
        <v>3</v>
      </c>
      <c r="E30" s="303">
        <v>0</v>
      </c>
      <c r="F30" s="303">
        <v>0</v>
      </c>
      <c r="G30" s="303">
        <v>0</v>
      </c>
      <c r="H30" s="303">
        <v>0</v>
      </c>
      <c r="I30" s="320">
        <v>0</v>
      </c>
      <c r="J30" s="320">
        <v>0</v>
      </c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2">
      <c r="B31" s="301" t="s">
        <v>658</v>
      </c>
      <c r="C31" s="302" t="s">
        <v>153</v>
      </c>
      <c r="D31" s="302">
        <v>3</v>
      </c>
      <c r="E31" s="320">
        <v>0</v>
      </c>
      <c r="F31" s="320">
        <v>0</v>
      </c>
      <c r="G31" s="320">
        <v>0</v>
      </c>
      <c r="H31" s="320">
        <v>0</v>
      </c>
      <c r="I31" s="303">
        <v>0</v>
      </c>
      <c r="J31" s="303">
        <v>0</v>
      </c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5">
      <c r="B32" s="306" t="s">
        <v>660</v>
      </c>
      <c r="C32" s="307" t="s">
        <v>153</v>
      </c>
      <c r="D32" s="307">
        <v>3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5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5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2">
      <c r="B35" s="331" t="s">
        <v>662</v>
      </c>
      <c r="C35" s="294" t="s">
        <v>153</v>
      </c>
      <c r="D35" s="294">
        <v>3</v>
      </c>
      <c r="E35" s="300">
        <v>4.4044158482898749E-2</v>
      </c>
      <c r="F35" s="300">
        <v>8.80883169657975</v>
      </c>
      <c r="G35" s="300">
        <v>54.015463171761887</v>
      </c>
      <c r="H35" s="300">
        <v>0</v>
      </c>
      <c r="I35" s="300">
        <v>0</v>
      </c>
      <c r="J35" s="300">
        <v>0</v>
      </c>
      <c r="K35" s="296">
        <f>IFERROR(SUM(E35:J35),0)</f>
        <v>62.868339026824536</v>
      </c>
      <c r="L35" s="328"/>
      <c r="M35" s="298" t="s">
        <v>663</v>
      </c>
      <c r="N35" s="299"/>
      <c r="O35" s="298"/>
    </row>
    <row r="36" spans="2:15" ht="60" customHeight="1" thickBot="1" x14ac:dyDescent="0.25">
      <c r="B36" s="332" t="s">
        <v>664</v>
      </c>
      <c r="C36" s="322" t="s">
        <v>153</v>
      </c>
      <c r="D36" s="322">
        <v>3</v>
      </c>
      <c r="E36" s="333">
        <v>12.649990518117171</v>
      </c>
      <c r="F36" s="333">
        <v>8.2828428039282116</v>
      </c>
      <c r="G36" s="333">
        <v>1.5669556383338976</v>
      </c>
      <c r="H36" s="333">
        <v>0</v>
      </c>
      <c r="I36" s="323">
        <v>0</v>
      </c>
      <c r="J36" s="323">
        <v>0</v>
      </c>
      <c r="K36" s="309">
        <f>IFERROR(SUM(E36:J36),0)</f>
        <v>22.499788960379281</v>
      </c>
      <c r="L36" s="328"/>
      <c r="M36" s="324" t="s">
        <v>665</v>
      </c>
      <c r="N36" s="318"/>
      <c r="O36" s="324"/>
    </row>
    <row r="37" spans="2:15" ht="16.5" customHeight="1" thickTop="1" thickBot="1" x14ac:dyDescent="0.25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5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2">
      <c r="B39" s="293" t="s">
        <v>667</v>
      </c>
      <c r="C39" s="294" t="s">
        <v>153</v>
      </c>
      <c r="D39" s="294">
        <v>3</v>
      </c>
      <c r="E39" s="334">
        <f>IFERROR(SUM(E13,E16:E21,E24:E32, E35:E36), 0)</f>
        <v>276.16018616253007</v>
      </c>
      <c r="F39" s="334">
        <f t="shared" ref="F39:H39" si="3">IFERROR(SUM(F13,F16:F21,F24:F32, F35:F36), 0)</f>
        <v>1946.8979632048752</v>
      </c>
      <c r="G39" s="334">
        <f t="shared" si="3"/>
        <v>2110.985988025157</v>
      </c>
      <c r="H39" s="334">
        <f t="shared" si="3"/>
        <v>137.46368520203799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4471.5078225945999</v>
      </c>
      <c r="L39" s="328"/>
      <c r="M39" s="298" t="s">
        <v>668</v>
      </c>
      <c r="N39" s="299"/>
      <c r="O39" s="298"/>
    </row>
    <row r="40" spans="2:15" ht="60" customHeight="1" thickBot="1" x14ac:dyDescent="0.25">
      <c r="B40" s="306" t="s">
        <v>669</v>
      </c>
      <c r="C40" s="322" t="s">
        <v>153</v>
      </c>
      <c r="D40" s="322">
        <v>3</v>
      </c>
      <c r="E40" s="333">
        <v>278.50090099806727</v>
      </c>
      <c r="F40" s="333">
        <v>1963.3997370813918</v>
      </c>
      <c r="G40" s="333">
        <v>2128.8785607686937</v>
      </c>
      <c r="H40" s="333">
        <v>138.62881798881364</v>
      </c>
      <c r="I40" s="323">
        <v>0</v>
      </c>
      <c r="J40" s="323">
        <v>0</v>
      </c>
      <c r="K40" s="309">
        <f>IFERROR(SUM(E40:J40),0)</f>
        <v>4509.4080168369665</v>
      </c>
      <c r="L40" s="328"/>
      <c r="M40" s="324" t="s">
        <v>472</v>
      </c>
      <c r="N40" s="318"/>
      <c r="O40" s="324"/>
    </row>
    <row r="41" spans="2:15" ht="16.5" customHeight="1" thickTop="1" thickBot="1" x14ac:dyDescent="0.25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5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2">
      <c r="B43" s="293" t="s">
        <v>671</v>
      </c>
      <c r="C43" s="294" t="s">
        <v>153</v>
      </c>
      <c r="D43" s="294">
        <v>3</v>
      </c>
      <c r="E43" s="295">
        <v>326.04391081798775</v>
      </c>
      <c r="F43" s="295">
        <v>2298.5725593091302</v>
      </c>
      <c r="G43" s="295">
        <v>2492.300344889768</v>
      </c>
      <c r="H43" s="295">
        <v>162.2942037428507</v>
      </c>
      <c r="I43" s="295">
        <v>0</v>
      </c>
      <c r="J43" s="295">
        <v>0</v>
      </c>
      <c r="K43" s="296">
        <f>IFERROR(SUM(E43:J43),0)</f>
        <v>5279.2110187597373</v>
      </c>
      <c r="L43" s="328"/>
      <c r="M43" s="298" t="s">
        <v>672</v>
      </c>
      <c r="N43" s="299"/>
      <c r="O43" s="298"/>
    </row>
    <row r="44" spans="2:15" ht="60" customHeight="1" thickBot="1" x14ac:dyDescent="0.25">
      <c r="B44" s="306" t="s">
        <v>673</v>
      </c>
      <c r="C44" s="322" t="s">
        <v>153</v>
      </c>
      <c r="D44" s="322">
        <v>3</v>
      </c>
      <c r="E44" s="333">
        <v>336.00298997673565</v>
      </c>
      <c r="F44" s="333">
        <v>2368.7829368403472</v>
      </c>
      <c r="G44" s="333">
        <v>2568.4281779778335</v>
      </c>
      <c r="H44" s="333">
        <v>167.25151399601873</v>
      </c>
      <c r="I44" s="323">
        <v>0</v>
      </c>
      <c r="J44" s="323">
        <v>0</v>
      </c>
      <c r="K44" s="309">
        <f>IFERROR(SUM(E44:J44),0)</f>
        <v>5440.465618790935</v>
      </c>
      <c r="L44" s="328"/>
      <c r="M44" s="324" t="s">
        <v>480</v>
      </c>
      <c r="N44" s="318"/>
      <c r="O44" s="324"/>
    </row>
    <row r="45" spans="2:15" ht="14.5" customHeight="1" thickTop="1" x14ac:dyDescent="0.2"/>
    <row r="46" spans="2:15" ht="14.15" customHeight="1" x14ac:dyDescent="0.2"/>
    <row r="47" spans="2:15" ht="14.15" customHeight="1" x14ac:dyDescent="0.2">
      <c r="E47" s="165"/>
      <c r="F47" s="165"/>
      <c r="G47" s="165"/>
      <c r="H47" s="165"/>
      <c r="I47" s="165"/>
      <c r="J47" s="165"/>
    </row>
    <row r="48" spans="2:15" ht="14.15" customHeight="1" x14ac:dyDescent="0.2"/>
    <row r="49" spans="5:10" ht="14.15" customHeight="1" x14ac:dyDescent="0.2">
      <c r="E49" s="165"/>
      <c r="F49" s="165"/>
      <c r="G49" s="165"/>
      <c r="H49" s="165"/>
      <c r="I49" s="165"/>
      <c r="J49" s="165"/>
    </row>
    <row r="50" spans="5:10" ht="14.15" customHeight="1" x14ac:dyDescent="0.2"/>
    <row r="51" spans="5:10" ht="14.15" customHeight="1" x14ac:dyDescent="0.2"/>
    <row r="52" spans="5:10" ht="14.15" customHeight="1" x14ac:dyDescent="0.2"/>
    <row r="53" spans="5:10" ht="14.15" customHeight="1" x14ac:dyDescent="0.2"/>
    <row r="57" spans="5:10" ht="21.75" hidden="1" customHeight="1" x14ac:dyDescent="0.2"/>
    <row r="58" spans="5:10" ht="21.75" hidden="1" customHeight="1" x14ac:dyDescent="0.2"/>
    <row r="59" spans="5:10" ht="21.75" hidden="1" customHeight="1" x14ac:dyDescent="0.2"/>
    <row r="60" spans="5:10" ht="21.75" hidden="1" customHeight="1" x14ac:dyDescent="0.2"/>
    <row r="61" spans="5:10" ht="21.75" hidden="1" customHeight="1" x14ac:dyDescent="0.2"/>
    <row r="62" spans="5:10" ht="21.75" hidden="1" customHeight="1" x14ac:dyDescent="0.2"/>
    <row r="63" spans="5:10" ht="21.75" hidden="1" customHeight="1" x14ac:dyDescent="0.2"/>
    <row r="64" spans="5:10" ht="21.75" hidden="1" customHeight="1" x14ac:dyDescent="0.2"/>
    <row r="65" ht="21.75" hidden="1" customHeight="1" x14ac:dyDescent="0.2"/>
    <row r="66" x14ac:dyDescent="0.2"/>
    <row r="70" ht="14.15" customHeight="1" x14ac:dyDescent="0.2"/>
    <row r="71" ht="14.15" customHeight="1" x14ac:dyDescent="0.2"/>
    <row r="72" ht="14.15" customHeight="1" x14ac:dyDescent="0.2"/>
    <row r="73" ht="14.15" customHeight="1" x14ac:dyDescent="0.2"/>
    <row r="74" ht="14.15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" zeroHeight="1" x14ac:dyDescent="0.3"/>
  <cols>
    <col min="1" max="4" width="3.6640625" style="50" customWidth="1"/>
    <col min="5" max="5" width="70" style="50" customWidth="1"/>
    <col min="6" max="6" width="4.33203125" style="50" customWidth="1"/>
    <col min="7" max="7" width="48.6640625" style="50" bestFit="1" customWidth="1"/>
    <col min="8" max="8" width="3.6640625" style="50" customWidth="1"/>
    <col min="9" max="9" width="55" style="50" bestFit="1" customWidth="1"/>
    <col min="10" max="10" width="3.6640625" style="50" customWidth="1"/>
    <col min="11" max="11" width="35.6640625" style="50" customWidth="1"/>
    <col min="12" max="13" width="9.109375" style="50" hidden="1" customWidth="1"/>
    <col min="14" max="16384" width="12.44140625" style="50" hidden="1"/>
  </cols>
  <sheetData>
    <row r="1" spans="1:11" s="67" customFormat="1" ht="31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1" x14ac:dyDescent="0.5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5" x14ac:dyDescent="0.35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5" x14ac:dyDescent="0.35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5" x14ac:dyDescent="0.35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5" x14ac:dyDescent="0.35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5" x14ac:dyDescent="0.35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5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" x14ac:dyDescent="0.2"/>
  <cols>
    <col min="1" max="1" width="36.77734375" style="47" customWidth="1"/>
    <col min="2" max="2" width="28.109375" style="47" customWidth="1"/>
    <col min="3" max="3" width="23.109375" style="47" customWidth="1"/>
    <col min="4" max="26" width="9.33203125" style="47" customWidth="1"/>
    <col min="27" max="55" width="9.109375" style="47" hidden="1" customWidth="1"/>
    <col min="56" max="102" width="9.33203125" style="47" hidden="1" customWidth="1"/>
    <col min="103" max="16384" width="9.33203125" style="47" hidden="1"/>
  </cols>
  <sheetData>
    <row r="1" spans="1:101" s="1" customFormat="1" ht="31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5" x14ac:dyDescent="0.2">
      <c r="A5" s="8" t="s">
        <v>91</v>
      </c>
      <c r="B5" s="8"/>
      <c r="C5" s="8"/>
    </row>
    <row r="6" spans="1:101" ht="15.5" x14ac:dyDescent="0.2">
      <c r="A6" s="49"/>
      <c r="B6" s="52"/>
      <c r="C6" s="51"/>
    </row>
    <row r="7" spans="1:101" ht="15.5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5" x14ac:dyDescent="0.2">
      <c r="A8" s="49"/>
      <c r="B8" s="52"/>
      <c r="C8" s="51"/>
    </row>
    <row r="9" spans="1:101" ht="15.5" x14ac:dyDescent="0.2">
      <c r="A9" s="49" t="str">
        <f ca="1">InpS!A1</f>
        <v>InpS</v>
      </c>
      <c r="B9" s="52"/>
      <c r="C9" s="51"/>
    </row>
    <row r="10" spans="1:101" ht="15.5" x14ac:dyDescent="0.2">
      <c r="A10" s="49"/>
      <c r="B10" s="52" t="str">
        <f>InpS!A8</f>
        <v>OTHER INPUTS</v>
      </c>
      <c r="C10" s="51"/>
    </row>
    <row r="11" spans="1:101" ht="15.5" x14ac:dyDescent="0.2">
      <c r="A11" s="49"/>
      <c r="B11" s="52" t="str">
        <f>InpS!A16</f>
        <v>INDEXATION</v>
      </c>
      <c r="C11" s="51"/>
    </row>
    <row r="12" spans="1:101" ht="15.5" x14ac:dyDescent="0.2">
      <c r="A12" s="49"/>
      <c r="B12" s="52" t="str">
        <f>InpS!A57</f>
        <v>RCV ADJUSTMENTS</v>
      </c>
      <c r="C12" s="51"/>
    </row>
    <row r="13" spans="1:101" ht="15.5" x14ac:dyDescent="0.2">
      <c r="A13" s="49"/>
      <c r="B13" s="52"/>
      <c r="C13" s="51"/>
    </row>
    <row r="14" spans="1:101" ht="15.5" x14ac:dyDescent="0.2">
      <c r="A14" s="49" t="str">
        <f ca="1">Time!A1</f>
        <v>Time</v>
      </c>
      <c r="B14" s="52"/>
      <c r="C14" s="51"/>
    </row>
    <row r="15" spans="1:101" ht="15.5" x14ac:dyDescent="0.2">
      <c r="A15" s="49"/>
      <c r="B15" s="52"/>
      <c r="C15" s="51"/>
    </row>
    <row r="16" spans="1:101" ht="15.5" x14ac:dyDescent="0.2">
      <c r="A16" s="49" t="str">
        <f ca="1">Indexation!A1</f>
        <v>Indexation</v>
      </c>
      <c r="B16" s="52"/>
      <c r="C16" s="51"/>
    </row>
    <row r="17" spans="1:3" ht="15.5" x14ac:dyDescent="0.2">
      <c r="A17" s="49"/>
      <c r="B17" s="52" t="str">
        <f>Indexation!A8</f>
        <v>CPIH Monthly Index</v>
      </c>
      <c r="C17" s="51"/>
    </row>
    <row r="18" spans="1:3" ht="15.5" x14ac:dyDescent="0.2">
      <c r="A18" s="49"/>
      <c r="B18" s="52" t="str">
        <f>Indexation!A69</f>
        <v>CPIH Index Calculations</v>
      </c>
      <c r="C18" s="51"/>
    </row>
    <row r="19" spans="1:3" ht="15.5" x14ac:dyDescent="0.2">
      <c r="A19" s="49"/>
      <c r="B19" s="52" t="str">
        <f>Indexation!A85</f>
        <v>CPIH INFLATORS</v>
      </c>
      <c r="C19" s="51"/>
    </row>
    <row r="20" spans="1:3" ht="15.5" x14ac:dyDescent="0.2">
      <c r="A20" s="49"/>
      <c r="B20" s="52"/>
      <c r="C20" s="51"/>
    </row>
    <row r="21" spans="1:3" ht="15.5" x14ac:dyDescent="0.2">
      <c r="A21" s="49" t="str">
        <f ca="1">Calc!A1</f>
        <v>Calc</v>
      </c>
      <c r="B21" s="52"/>
      <c r="C21" s="51"/>
    </row>
    <row r="22" spans="1:3" ht="15.5" x14ac:dyDescent="0.2">
      <c r="A22" s="49"/>
      <c r="B22" s="52" t="str">
        <f>Calc!A8</f>
        <v>ADJUST RECONCILIATION ADJUSTMENTS TO PR24 BASE YEAR (2022-23) FYA PRICES</v>
      </c>
      <c r="C22" s="51"/>
    </row>
    <row r="23" spans="1:3" ht="15.5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5" x14ac:dyDescent="0.2">
      <c r="A24" s="49"/>
      <c r="B24" s="52" t="str">
        <f>Calc!$A$649</f>
        <v>RCV OPENING BALANCES AS AT 1 APRIL 2025 EXPRESSED IN FYE YEAR PRICES</v>
      </c>
      <c r="C24" s="51"/>
    </row>
    <row r="25" spans="1:3" ht="15.5" x14ac:dyDescent="0.2">
      <c r="A25" s="49"/>
      <c r="B25" s="52"/>
      <c r="C25" s="51"/>
    </row>
    <row r="26" spans="1:3" ht="15.5" x14ac:dyDescent="0.2">
      <c r="A26" s="49" t="str">
        <f ca="1">Outputs!A1</f>
        <v>Outputs</v>
      </c>
      <c r="B26" s="52"/>
      <c r="C26" s="51"/>
    </row>
    <row r="27" spans="1:3" ht="15.5" x14ac:dyDescent="0.2">
      <c r="A27" s="49"/>
      <c r="B27" s="52" t="str">
        <f>Outputs!$A$8</f>
        <v>BUSINESS PLAN TABLE PD11</v>
      </c>
      <c r="C27" s="51"/>
    </row>
    <row r="28" spans="1:3" ht="15.5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5" x14ac:dyDescent="0.2">
      <c r="A29" s="49"/>
      <c r="B29" s="52"/>
      <c r="C29" s="51"/>
    </row>
    <row r="30" spans="1:3" ht="15.5" x14ac:dyDescent="0.2">
      <c r="A30" s="49"/>
      <c r="B30" s="52"/>
      <c r="C30" s="51"/>
    </row>
    <row r="31" spans="1:3" ht="15.5" x14ac:dyDescent="0.2">
      <c r="A31" s="49"/>
      <c r="B31" s="52"/>
      <c r="C31" s="51"/>
    </row>
    <row r="32" spans="1:3" ht="15.5" x14ac:dyDescent="0.2">
      <c r="A32" s="49"/>
      <c r="B32" s="52"/>
      <c r="C32" s="51"/>
    </row>
    <row r="33" spans="1:3" ht="15.5" x14ac:dyDescent="0.2">
      <c r="A33" s="49"/>
      <c r="B33" s="52"/>
      <c r="C33" s="51"/>
    </row>
    <row r="34" spans="1:3" ht="15.5" x14ac:dyDescent="0.2">
      <c r="A34" s="49"/>
      <c r="B34" s="52"/>
      <c r="C34" s="51"/>
    </row>
    <row r="35" spans="1:3" ht="15.5" x14ac:dyDescent="0.2">
      <c r="A35" s="49"/>
      <c r="B35" s="52"/>
      <c r="C35" s="51"/>
    </row>
    <row r="36" spans="1:3" ht="15.5" x14ac:dyDescent="0.2">
      <c r="A36" s="49"/>
      <c r="B36" s="52"/>
      <c r="C36" s="51"/>
    </row>
    <row r="37" spans="1:3" ht="15.5" x14ac:dyDescent="0.2">
      <c r="A37" s="49"/>
      <c r="B37" s="52"/>
      <c r="C37" s="51"/>
    </row>
    <row r="38" spans="1:3" ht="15.5" x14ac:dyDescent="0.2">
      <c r="A38" s="49"/>
      <c r="B38" s="52"/>
      <c r="C38" s="51"/>
    </row>
    <row r="39" spans="1:3" ht="15.5" x14ac:dyDescent="0.2">
      <c r="A39" s="49"/>
      <c r="B39" s="52"/>
      <c r="C39" s="51"/>
    </row>
    <row r="40" spans="1:3" ht="15.5" x14ac:dyDescent="0.2">
      <c r="A40" s="49"/>
      <c r="B40" s="52"/>
      <c r="C40" s="51"/>
    </row>
    <row r="41" spans="1:3" ht="15.5" x14ac:dyDescent="0.2">
      <c r="A41" s="49"/>
      <c r="B41" s="52"/>
      <c r="C41" s="51"/>
    </row>
    <row r="42" spans="1:3" ht="15.5" x14ac:dyDescent="0.2">
      <c r="A42" s="49"/>
      <c r="B42" s="52"/>
      <c r="C42" s="51"/>
    </row>
    <row r="43" spans="1:3" ht="15.5" x14ac:dyDescent="0.2">
      <c r="A43" s="49"/>
      <c r="B43" s="52"/>
      <c r="C43" s="51"/>
    </row>
    <row r="44" spans="1:3" ht="15.5" x14ac:dyDescent="0.2">
      <c r="A44" s="49"/>
      <c r="B44" s="52"/>
      <c r="C44" s="51"/>
    </row>
    <row r="45" spans="1:3" ht="15.5" x14ac:dyDescent="0.2">
      <c r="A45" s="49"/>
      <c r="B45" s="52"/>
      <c r="C45" s="51"/>
    </row>
    <row r="46" spans="1:3" ht="15.5" x14ac:dyDescent="0.2">
      <c r="A46" s="49"/>
      <c r="B46" s="52"/>
      <c r="C46" s="51"/>
    </row>
    <row r="47" spans="1:3" ht="15.5" x14ac:dyDescent="0.2">
      <c r="A47" s="49"/>
      <c r="B47" s="52"/>
      <c r="C47" s="51"/>
    </row>
    <row r="48" spans="1:3" ht="15.5" x14ac:dyDescent="0.2">
      <c r="A48" s="49"/>
      <c r="B48" s="52"/>
      <c r="C48" s="51"/>
    </row>
    <row r="49" spans="1:3" ht="15.5" x14ac:dyDescent="0.2">
      <c r="A49" s="49"/>
      <c r="B49" s="52"/>
      <c r="C49" s="51"/>
    </row>
    <row r="50" spans="1:3" ht="15.5" x14ac:dyDescent="0.2">
      <c r="A50" s="49"/>
      <c r="B50" s="52"/>
      <c r="C50" s="51"/>
    </row>
    <row r="51" spans="1:3" ht="15.5" x14ac:dyDescent="0.2">
      <c r="A51" s="49"/>
      <c r="B51" s="52"/>
      <c r="C51" s="51"/>
    </row>
    <row r="52" spans="1:3" ht="15.5" x14ac:dyDescent="0.2">
      <c r="A52" s="49"/>
      <c r="B52" s="52"/>
      <c r="C52" s="51"/>
    </row>
    <row r="53" spans="1:3" ht="15.5" x14ac:dyDescent="0.2">
      <c r="A53" s="49"/>
      <c r="B53" s="52"/>
      <c r="C53" s="51"/>
    </row>
    <row r="54" spans="1:3" ht="15.5" x14ac:dyDescent="0.2">
      <c r="A54" s="49"/>
      <c r="B54" s="52"/>
      <c r="C54" s="51"/>
    </row>
    <row r="55" spans="1:3" ht="15.5" x14ac:dyDescent="0.2">
      <c r="A55" s="49"/>
      <c r="B55" s="52"/>
      <c r="C55" s="51"/>
    </row>
    <row r="56" spans="1:3" ht="15.5" x14ac:dyDescent="0.2">
      <c r="A56" s="49"/>
      <c r="B56" s="52"/>
      <c r="C56" s="51"/>
    </row>
    <row r="57" spans="1:3" ht="15.5" x14ac:dyDescent="0.2">
      <c r="A57" s="49"/>
      <c r="B57" s="52"/>
      <c r="C57" s="51"/>
    </row>
    <row r="58" spans="1:3" ht="15.5" x14ac:dyDescent="0.2">
      <c r="A58" s="49"/>
      <c r="B58" s="52"/>
      <c r="C58" s="51"/>
    </row>
    <row r="59" spans="1:3" ht="15.5" x14ac:dyDescent="0.2">
      <c r="A59" s="49"/>
      <c r="B59" s="52"/>
      <c r="C59" s="51"/>
    </row>
    <row r="60" spans="1:3" ht="15.5" x14ac:dyDescent="0.2">
      <c r="A60" s="49"/>
      <c r="B60" s="52"/>
      <c r="C60" s="51"/>
    </row>
    <row r="61" spans="1:3" ht="15.5" x14ac:dyDescent="0.2">
      <c r="A61" s="49"/>
      <c r="B61" s="52"/>
      <c r="C61" s="51"/>
    </row>
    <row r="62" spans="1:3" ht="15.5" x14ac:dyDescent="0.2">
      <c r="A62" s="49"/>
      <c r="B62" s="52"/>
      <c r="C62" s="51"/>
    </row>
    <row r="63" spans="1:3" ht="15.5" x14ac:dyDescent="0.2">
      <c r="A63" s="49"/>
      <c r="B63" s="52"/>
      <c r="C63" s="51"/>
    </row>
    <row r="64" spans="1:3" ht="15.5" x14ac:dyDescent="0.2">
      <c r="A64" s="49"/>
      <c r="B64" s="52"/>
      <c r="C64" s="51"/>
    </row>
    <row r="65" spans="1:3" ht="15.5" x14ac:dyDescent="0.2">
      <c r="A65" s="49"/>
      <c r="B65" s="52"/>
      <c r="C65" s="51"/>
    </row>
    <row r="66" spans="1:3" ht="15.5" x14ac:dyDescent="0.2">
      <c r="A66" s="49"/>
      <c r="B66" s="52"/>
      <c r="C66" s="51"/>
    </row>
    <row r="67" spans="1:3" ht="15.5" x14ac:dyDescent="0.2">
      <c r="A67" s="49"/>
      <c r="B67" s="52"/>
      <c r="C67" s="51"/>
    </row>
    <row r="68" spans="1:3" ht="15.5" x14ac:dyDescent="0.2">
      <c r="A68" s="49"/>
      <c r="B68" s="52"/>
      <c r="C68" s="51"/>
    </row>
    <row r="69" spans="1:3" ht="15.5" x14ac:dyDescent="0.2">
      <c r="A69" s="49"/>
      <c r="B69" s="52"/>
      <c r="C69" s="51"/>
    </row>
    <row r="70" spans="1:3" ht="15.5" x14ac:dyDescent="0.2">
      <c r="A70" s="49"/>
      <c r="B70" s="52"/>
      <c r="C70" s="51"/>
    </row>
    <row r="71" spans="1:3" ht="15.5" x14ac:dyDescent="0.2">
      <c r="A71" s="49"/>
      <c r="B71" s="52"/>
      <c r="C71" s="51"/>
    </row>
    <row r="72" spans="1:3" ht="15.5" x14ac:dyDescent="0.2">
      <c r="A72" s="49"/>
      <c r="B72" s="52"/>
      <c r="C72" s="51"/>
    </row>
    <row r="73" spans="1:3" ht="15.5" x14ac:dyDescent="0.2">
      <c r="A73" s="49"/>
      <c r="B73" s="52"/>
      <c r="C73" s="51"/>
    </row>
    <row r="74" spans="1:3" ht="15.5" x14ac:dyDescent="0.2">
      <c r="A74" s="49"/>
      <c r="B74" s="52"/>
      <c r="C74" s="51"/>
    </row>
    <row r="75" spans="1:3" ht="15.5" x14ac:dyDescent="0.2">
      <c r="A75" s="49"/>
      <c r="B75" s="52"/>
      <c r="C75" s="51"/>
    </row>
    <row r="76" spans="1:3" ht="15.5" x14ac:dyDescent="0.2">
      <c r="A76" s="49"/>
      <c r="B76" s="52"/>
      <c r="C76" s="51"/>
    </row>
    <row r="77" spans="1:3" ht="15.5" x14ac:dyDescent="0.2">
      <c r="A77" s="49"/>
      <c r="B77" s="52"/>
      <c r="C77" s="51"/>
    </row>
    <row r="78" spans="1:3" ht="15.5" x14ac:dyDescent="0.2">
      <c r="A78" s="49"/>
      <c r="B78" s="52"/>
      <c r="C78" s="51"/>
    </row>
    <row r="79" spans="1:3" ht="15.5" x14ac:dyDescent="0.2">
      <c r="A79" s="49"/>
      <c r="B79" s="52"/>
      <c r="C79" s="51"/>
    </row>
    <row r="80" spans="1:3" ht="15.5" x14ac:dyDescent="0.2">
      <c r="A80" s="49"/>
      <c r="B80" s="52"/>
      <c r="C80" s="51"/>
    </row>
    <row r="81" spans="1:3" ht="15.5" x14ac:dyDescent="0.2">
      <c r="A81" s="49"/>
      <c r="B81" s="52"/>
      <c r="C81" s="51"/>
    </row>
    <row r="82" spans="1:3" ht="15.5" x14ac:dyDescent="0.2">
      <c r="A82" s="49"/>
      <c r="B82" s="52"/>
      <c r="C82" s="51"/>
    </row>
    <row r="83" spans="1:3" ht="15.5" x14ac:dyDescent="0.2">
      <c r="A83" s="49"/>
      <c r="B83" s="52"/>
      <c r="C83" s="51"/>
    </row>
    <row r="84" spans="1:3" ht="15.5" x14ac:dyDescent="0.2">
      <c r="A84" s="49"/>
      <c r="B84" s="52"/>
      <c r="C84" s="51"/>
    </row>
    <row r="85" spans="1:3" ht="15.5" x14ac:dyDescent="0.2">
      <c r="A85" s="49"/>
      <c r="B85" s="52"/>
      <c r="C85" s="51"/>
    </row>
    <row r="86" spans="1:3" ht="15.5" x14ac:dyDescent="0.2">
      <c r="A86" s="49"/>
      <c r="B86" s="52"/>
      <c r="C86" s="51"/>
    </row>
    <row r="87" spans="1:3" ht="15.5" x14ac:dyDescent="0.2">
      <c r="A87" s="49"/>
      <c r="B87" s="52"/>
      <c r="C87" s="51"/>
    </row>
    <row r="88" spans="1:3" ht="15.5" x14ac:dyDescent="0.2">
      <c r="A88" s="49"/>
      <c r="B88" s="52"/>
      <c r="C88" s="51"/>
    </row>
    <row r="89" spans="1:3" ht="15.5" x14ac:dyDescent="0.2">
      <c r="A89" s="49"/>
      <c r="B89" s="52"/>
      <c r="C89" s="51"/>
    </row>
    <row r="90" spans="1:3" ht="15.5" x14ac:dyDescent="0.2">
      <c r="A90" s="49"/>
      <c r="B90" s="52"/>
      <c r="C90" s="51"/>
    </row>
    <row r="91" spans="1:3" ht="15.5" x14ac:dyDescent="0.2">
      <c r="A91" s="49"/>
      <c r="B91" s="52"/>
      <c r="C91" s="51"/>
    </row>
    <row r="92" spans="1:3" ht="15.5" x14ac:dyDescent="0.2">
      <c r="A92" s="49"/>
      <c r="B92" s="52"/>
      <c r="C92" s="51"/>
    </row>
    <row r="93" spans="1:3" ht="15.5" x14ac:dyDescent="0.2">
      <c r="A93" s="49"/>
      <c r="B93" s="52"/>
      <c r="C93" s="51"/>
    </row>
    <row r="94" spans="1:3" ht="15.5" x14ac:dyDescent="0.2">
      <c r="A94" s="49"/>
      <c r="B94" s="52"/>
      <c r="C94" s="51"/>
    </row>
    <row r="95" spans="1:3" ht="15.5" x14ac:dyDescent="0.2">
      <c r="A95" s="49"/>
      <c r="B95" s="52"/>
      <c r="C95" s="51"/>
    </row>
    <row r="96" spans="1:3" ht="15.5" x14ac:dyDescent="0.2">
      <c r="A96" s="49"/>
      <c r="B96" s="52"/>
      <c r="C96" s="51"/>
    </row>
    <row r="97" spans="1:3" ht="15.5" x14ac:dyDescent="0.2">
      <c r="A97" s="49"/>
      <c r="B97" s="52"/>
      <c r="C97" s="51"/>
    </row>
    <row r="98" spans="1:3" ht="15.5" x14ac:dyDescent="0.2">
      <c r="A98" s="49"/>
      <c r="B98" s="52"/>
      <c r="C98" s="51"/>
    </row>
    <row r="99" spans="1:3" ht="15.5" x14ac:dyDescent="0.2">
      <c r="A99" s="49"/>
      <c r="B99" s="52"/>
      <c r="C99" s="51"/>
    </row>
    <row r="100" spans="1:3" ht="15.5" x14ac:dyDescent="0.2">
      <c r="A100" s="49"/>
      <c r="B100" s="52"/>
      <c r="C100" s="51"/>
    </row>
    <row r="101" spans="1:3" ht="15.5" x14ac:dyDescent="0.2">
      <c r="A101" s="49"/>
      <c r="B101" s="52"/>
      <c r="C101" s="51"/>
    </row>
    <row r="102" spans="1:3" ht="15.5" x14ac:dyDescent="0.2">
      <c r="A102" s="49"/>
      <c r="B102" s="52"/>
      <c r="C102" s="51"/>
    </row>
    <row r="103" spans="1:3" ht="15.5" x14ac:dyDescent="0.2">
      <c r="A103" s="49"/>
      <c r="B103" s="52"/>
      <c r="C103" s="51"/>
    </row>
    <row r="104" spans="1:3" ht="15.5" x14ac:dyDescent="0.2">
      <c r="A104" s="49"/>
      <c r="B104" s="52"/>
      <c r="C104" s="51"/>
    </row>
    <row r="105" spans="1:3" ht="15.5" x14ac:dyDescent="0.2">
      <c r="A105" s="49"/>
      <c r="B105" s="52"/>
      <c r="C105" s="51"/>
    </row>
    <row r="106" spans="1:3" ht="15.5" x14ac:dyDescent="0.2">
      <c r="A106" s="49"/>
      <c r="B106" s="52"/>
      <c r="C106" s="51"/>
    </row>
    <row r="107" spans="1:3" ht="15.5" x14ac:dyDescent="0.2">
      <c r="A107" s="49"/>
      <c r="B107" s="52"/>
      <c r="C107" s="51"/>
    </row>
    <row r="108" spans="1:3" ht="15.5" x14ac:dyDescent="0.2">
      <c r="A108" s="49"/>
      <c r="B108" s="52"/>
      <c r="C108" s="51"/>
    </row>
    <row r="109" spans="1:3" ht="15.5" x14ac:dyDescent="0.2">
      <c r="A109" s="49"/>
      <c r="B109" s="52"/>
      <c r="C109" s="51"/>
    </row>
    <row r="110" spans="1:3" ht="15.5" x14ac:dyDescent="0.2">
      <c r="A110" s="49"/>
      <c r="B110" s="52"/>
      <c r="C110" s="51"/>
    </row>
    <row r="111" spans="1:3" ht="15.5" x14ac:dyDescent="0.2">
      <c r="A111" s="49"/>
      <c r="B111" s="52"/>
      <c r="C111" s="51"/>
    </row>
    <row r="112" spans="1:3" ht="15.5" x14ac:dyDescent="0.2">
      <c r="A112" s="49"/>
      <c r="B112" s="52"/>
      <c r="C112" s="51"/>
    </row>
    <row r="113" spans="1:3" ht="15.5" x14ac:dyDescent="0.2">
      <c r="A113" s="49"/>
      <c r="B113" s="52"/>
      <c r="C113" s="51"/>
    </row>
    <row r="114" spans="1:3" ht="15.5" x14ac:dyDescent="0.2">
      <c r="A114" s="49"/>
      <c r="B114" s="52"/>
      <c r="C114" s="51"/>
    </row>
    <row r="115" spans="1:3" ht="15.5" x14ac:dyDescent="0.2">
      <c r="A115" s="49"/>
      <c r="B115" s="52"/>
      <c r="C115" s="51"/>
    </row>
    <row r="116" spans="1:3" ht="15.5" x14ac:dyDescent="0.2">
      <c r="A116" s="49"/>
      <c r="B116" s="52"/>
      <c r="C116" s="51"/>
    </row>
    <row r="117" spans="1:3" ht="15.5" x14ac:dyDescent="0.2">
      <c r="A117" s="49"/>
      <c r="B117" s="52"/>
      <c r="C117" s="51"/>
    </row>
    <row r="118" spans="1:3" ht="15.5" x14ac:dyDescent="0.2">
      <c r="A118" s="49"/>
      <c r="B118" s="52"/>
      <c r="C118" s="51"/>
    </row>
    <row r="119" spans="1:3" ht="15.5" x14ac:dyDescent="0.2">
      <c r="A119" s="49"/>
      <c r="B119" s="52"/>
      <c r="C119" s="51"/>
    </row>
    <row r="120" spans="1:3" ht="15.5" x14ac:dyDescent="0.2">
      <c r="A120" s="49"/>
      <c r="B120" s="52"/>
      <c r="C120" s="51"/>
    </row>
    <row r="121" spans="1:3" ht="15.5" x14ac:dyDescent="0.2">
      <c r="A121" s="49"/>
      <c r="B121" s="52"/>
      <c r="C121" s="51"/>
    </row>
    <row r="122" spans="1:3" ht="15.5" x14ac:dyDescent="0.2">
      <c r="A122" s="49"/>
      <c r="B122" s="52"/>
      <c r="C122" s="51"/>
    </row>
    <row r="123" spans="1:3" ht="15.5" x14ac:dyDescent="0.2">
      <c r="A123" s="49"/>
      <c r="B123" s="52"/>
      <c r="C123" s="51"/>
    </row>
    <row r="124" spans="1:3" ht="15.5" x14ac:dyDescent="0.2">
      <c r="A124" s="49"/>
      <c r="B124" s="52"/>
      <c r="C124" s="51"/>
    </row>
    <row r="125" spans="1:3" ht="15.5" x14ac:dyDescent="0.2">
      <c r="A125" s="49"/>
      <c r="B125" s="52"/>
      <c r="C125" s="51"/>
    </row>
    <row r="126" spans="1:3" ht="15.5" x14ac:dyDescent="0.2">
      <c r="A126" s="49"/>
      <c r="B126" s="52"/>
      <c r="C126" s="51"/>
    </row>
    <row r="127" spans="1:3" ht="15.5" x14ac:dyDescent="0.2">
      <c r="A127" s="49"/>
      <c r="B127" s="52"/>
      <c r="C127" s="51"/>
    </row>
    <row r="128" spans="1:3" ht="15.5" x14ac:dyDescent="0.2">
      <c r="A128" s="49"/>
      <c r="B128" s="52"/>
      <c r="C128" s="51"/>
    </row>
    <row r="129" spans="1:3" ht="15.5" x14ac:dyDescent="0.2">
      <c r="A129" s="49"/>
      <c r="B129" s="52"/>
      <c r="C129" s="51"/>
    </row>
    <row r="130" spans="1:3" ht="15.5" x14ac:dyDescent="0.2">
      <c r="A130" s="49"/>
      <c r="B130" s="52"/>
      <c r="C130" s="51"/>
    </row>
    <row r="131" spans="1:3" ht="15.5" x14ac:dyDescent="0.2">
      <c r="A131" s="49"/>
      <c r="B131" s="52"/>
      <c r="C131" s="51"/>
    </row>
    <row r="132" spans="1:3" ht="15.5" x14ac:dyDescent="0.2">
      <c r="A132" s="49"/>
      <c r="B132" s="52"/>
      <c r="C132" s="51"/>
    </row>
    <row r="133" spans="1:3" ht="15.5" x14ac:dyDescent="0.2">
      <c r="A133" s="49"/>
      <c r="B133" s="52"/>
      <c r="C133" s="51"/>
    </row>
    <row r="134" spans="1:3" ht="15.5" x14ac:dyDescent="0.2">
      <c r="A134" s="49"/>
      <c r="B134" s="52"/>
      <c r="C134" s="51"/>
    </row>
    <row r="135" spans="1:3" ht="15.5" x14ac:dyDescent="0.2">
      <c r="A135" s="49"/>
      <c r="B135" s="52"/>
      <c r="C135" s="51"/>
    </row>
    <row r="136" spans="1:3" ht="15.5" x14ac:dyDescent="0.2">
      <c r="A136" s="49"/>
      <c r="B136" s="52"/>
      <c r="C136" s="51"/>
    </row>
    <row r="137" spans="1:3" ht="15.5" x14ac:dyDescent="0.2">
      <c r="A137" s="49"/>
      <c r="B137" s="52"/>
      <c r="C137" s="51"/>
    </row>
    <row r="138" spans="1:3" ht="15.5" x14ac:dyDescent="0.2">
      <c r="A138" s="49"/>
      <c r="B138" s="52"/>
      <c r="C138" s="51"/>
    </row>
    <row r="139" spans="1:3" ht="15.5" x14ac:dyDescent="0.2">
      <c r="A139" s="49"/>
      <c r="B139" s="52"/>
      <c r="C139" s="51"/>
    </row>
    <row r="140" spans="1:3" ht="15.5" x14ac:dyDescent="0.2">
      <c r="A140" s="49"/>
      <c r="B140" s="52"/>
      <c r="C140" s="51"/>
    </row>
    <row r="141" spans="1:3" ht="15.5" x14ac:dyDescent="0.2">
      <c r="A141" s="49"/>
      <c r="B141" s="52"/>
      <c r="C141" s="51"/>
    </row>
    <row r="142" spans="1:3" ht="15.5" x14ac:dyDescent="0.2">
      <c r="A142" s="49"/>
      <c r="B142" s="52"/>
      <c r="C142" s="51"/>
    </row>
    <row r="143" spans="1:3" ht="15.5" x14ac:dyDescent="0.2">
      <c r="A143" s="49"/>
      <c r="B143" s="52"/>
      <c r="C143" s="51"/>
    </row>
    <row r="144" spans="1:3" ht="15.5" x14ac:dyDescent="0.2">
      <c r="A144" s="49"/>
      <c r="B144" s="52"/>
      <c r="C144" s="51"/>
    </row>
    <row r="145" spans="1:3" ht="15.5" x14ac:dyDescent="0.2">
      <c r="A145" s="49"/>
      <c r="B145" s="52"/>
      <c r="C145" s="51"/>
    </row>
    <row r="146" spans="1:3" ht="15.5" x14ac:dyDescent="0.2">
      <c r="A146" s="49"/>
      <c r="B146" s="52"/>
      <c r="C146" s="51"/>
    </row>
    <row r="147" spans="1:3" ht="15.5" x14ac:dyDescent="0.2">
      <c r="A147" s="49"/>
      <c r="B147" s="52"/>
      <c r="C147" s="51"/>
    </row>
    <row r="148" spans="1:3" ht="15.5" x14ac:dyDescent="0.2">
      <c r="A148" s="49"/>
      <c r="B148" s="52"/>
      <c r="C148" s="51"/>
    </row>
    <row r="149" spans="1:3" ht="15.5" x14ac:dyDescent="0.2">
      <c r="A149" s="49"/>
      <c r="B149" s="52"/>
      <c r="C149" s="51"/>
    </row>
    <row r="150" spans="1:3" ht="15.5" x14ac:dyDescent="0.2">
      <c r="A150" s="49"/>
      <c r="B150" s="52"/>
      <c r="C150" s="51"/>
    </row>
    <row r="151" spans="1:3" ht="15.5" x14ac:dyDescent="0.2">
      <c r="A151" s="49"/>
      <c r="B151" s="52"/>
      <c r="C151" s="51"/>
    </row>
    <row r="152" spans="1:3" ht="15.5" x14ac:dyDescent="0.2">
      <c r="A152" s="49"/>
      <c r="B152" s="52"/>
      <c r="C152" s="51"/>
    </row>
    <row r="153" spans="1:3" ht="15.5" x14ac:dyDescent="0.2">
      <c r="A153" s="49"/>
      <c r="B153" s="52"/>
      <c r="C153" s="51"/>
    </row>
    <row r="154" spans="1:3" ht="15.5" x14ac:dyDescent="0.2">
      <c r="A154" s="49"/>
      <c r="B154" s="52"/>
      <c r="C154" s="51"/>
    </row>
    <row r="155" spans="1:3" ht="15.5" x14ac:dyDescent="0.2">
      <c r="A155" s="49"/>
      <c r="B155" s="52"/>
      <c r="C155" s="51"/>
    </row>
    <row r="156" spans="1:3" ht="15.5" x14ac:dyDescent="0.2">
      <c r="A156" s="49"/>
      <c r="B156" s="52"/>
      <c r="C156" s="51"/>
    </row>
    <row r="157" spans="1:3" ht="15.5" x14ac:dyDescent="0.2">
      <c r="A157" s="49"/>
      <c r="B157" s="52"/>
      <c r="C157" s="51"/>
    </row>
    <row r="158" spans="1:3" ht="15.5" x14ac:dyDescent="0.2">
      <c r="A158" s="49"/>
      <c r="B158" s="52"/>
      <c r="C158" s="51"/>
    </row>
    <row r="159" spans="1:3" ht="15.5" x14ac:dyDescent="0.2">
      <c r="A159" s="49"/>
      <c r="B159" s="52"/>
      <c r="C159" s="51"/>
    </row>
    <row r="160" spans="1:3" ht="15.5" x14ac:dyDescent="0.2">
      <c r="A160" s="49"/>
      <c r="B160" s="52"/>
      <c r="C160" s="51"/>
    </row>
    <row r="161" spans="1:3" ht="15.5" x14ac:dyDescent="0.2">
      <c r="A161" s="49"/>
      <c r="B161" s="52"/>
      <c r="C161" s="51"/>
    </row>
    <row r="162" spans="1:3" ht="15.5" x14ac:dyDescent="0.2">
      <c r="A162" s="49"/>
      <c r="B162" s="52"/>
      <c r="C162" s="51"/>
    </row>
    <row r="163" spans="1:3" ht="15.5" x14ac:dyDescent="0.2">
      <c r="A163" s="49"/>
      <c r="B163" s="52"/>
      <c r="C163" s="51"/>
    </row>
    <row r="164" spans="1:3" ht="15.5" x14ac:dyDescent="0.2">
      <c r="A164" s="49"/>
      <c r="B164" s="52"/>
      <c r="C164" s="51"/>
    </row>
    <row r="165" spans="1:3" ht="15.5" x14ac:dyDescent="0.2">
      <c r="A165" s="49"/>
      <c r="B165" s="52"/>
      <c r="C165" s="51"/>
    </row>
    <row r="166" spans="1:3" ht="15.5" x14ac:dyDescent="0.2">
      <c r="A166" s="49"/>
      <c r="B166" s="52"/>
      <c r="C166" s="51"/>
    </row>
    <row r="167" spans="1:3" ht="15.5" x14ac:dyDescent="0.2">
      <c r="A167" s="49"/>
      <c r="B167" s="52"/>
      <c r="C167" s="51"/>
    </row>
    <row r="168" spans="1:3" ht="15.5" x14ac:dyDescent="0.2">
      <c r="A168" s="49"/>
      <c r="B168" s="52"/>
      <c r="C168" s="51"/>
    </row>
    <row r="169" spans="1:3" ht="15.5" x14ac:dyDescent="0.2">
      <c r="A169" s="49"/>
      <c r="B169" s="52"/>
      <c r="C169" s="51"/>
    </row>
    <row r="170" spans="1:3" ht="15.5" x14ac:dyDescent="0.2">
      <c r="A170" s="49"/>
      <c r="B170" s="52"/>
      <c r="C170" s="51"/>
    </row>
    <row r="171" spans="1:3" ht="15.5" x14ac:dyDescent="0.2">
      <c r="A171" s="49"/>
      <c r="B171" s="52"/>
      <c r="C171" s="51"/>
    </row>
    <row r="172" spans="1:3" ht="15.5" x14ac:dyDescent="0.2">
      <c r="A172" s="49"/>
      <c r="B172" s="52"/>
      <c r="C172" s="51"/>
    </row>
    <row r="173" spans="1:3" ht="15.5" x14ac:dyDescent="0.2">
      <c r="A173" s="49"/>
      <c r="B173" s="52"/>
      <c r="C173" s="51"/>
    </row>
    <row r="174" spans="1:3" ht="15.5" x14ac:dyDescent="0.2">
      <c r="A174" s="49"/>
      <c r="B174" s="52"/>
      <c r="C174" s="51"/>
    </row>
    <row r="175" spans="1:3" ht="15.5" x14ac:dyDescent="0.2">
      <c r="A175" s="49"/>
      <c r="B175" s="52"/>
      <c r="C175" s="51"/>
    </row>
    <row r="176" spans="1:3" ht="15.5" x14ac:dyDescent="0.2">
      <c r="A176" s="49"/>
      <c r="B176" s="52"/>
      <c r="C176" s="51"/>
    </row>
    <row r="177" spans="1:3" ht="15.5" x14ac:dyDescent="0.2">
      <c r="A177" s="49"/>
      <c r="B177" s="52"/>
      <c r="C177" s="51"/>
    </row>
    <row r="178" spans="1:3" ht="15.5" x14ac:dyDescent="0.2">
      <c r="A178" s="49"/>
      <c r="B178" s="52"/>
      <c r="C178" s="51"/>
    </row>
    <row r="179" spans="1:3" ht="15.5" x14ac:dyDescent="0.2">
      <c r="A179" s="49"/>
      <c r="B179" s="52"/>
      <c r="C179" s="51"/>
    </row>
    <row r="180" spans="1:3" ht="15.5" x14ac:dyDescent="0.2">
      <c r="A180" s="49"/>
      <c r="B180" s="52"/>
      <c r="C180" s="51"/>
    </row>
    <row r="181" spans="1:3" ht="15.5" x14ac:dyDescent="0.2">
      <c r="A181" s="49"/>
      <c r="B181" s="52"/>
      <c r="C181" s="51"/>
    </row>
    <row r="182" spans="1:3" ht="15.5" x14ac:dyDescent="0.2">
      <c r="A182" s="49"/>
      <c r="B182" s="52"/>
      <c r="C182" s="51"/>
    </row>
    <row r="183" spans="1:3" ht="15.5" x14ac:dyDescent="0.2">
      <c r="A183" s="49"/>
      <c r="B183" s="52"/>
      <c r="C183" s="51"/>
    </row>
    <row r="184" spans="1:3" ht="15.5" x14ac:dyDescent="0.2">
      <c r="A184" s="49"/>
      <c r="B184" s="52"/>
      <c r="C184" s="51"/>
    </row>
    <row r="185" spans="1:3" ht="15.5" x14ac:dyDescent="0.2">
      <c r="A185" s="49"/>
      <c r="B185" s="52"/>
      <c r="C185" s="51"/>
    </row>
    <row r="186" spans="1:3" ht="15.5" x14ac:dyDescent="0.2">
      <c r="A186" s="49"/>
      <c r="B186" s="52"/>
      <c r="C186" s="51"/>
    </row>
    <row r="187" spans="1:3" ht="15.5" x14ac:dyDescent="0.2">
      <c r="A187" s="49"/>
      <c r="B187" s="52"/>
      <c r="C187" s="51"/>
    </row>
    <row r="188" spans="1:3" ht="15.5" x14ac:dyDescent="0.2">
      <c r="A188" s="49"/>
      <c r="B188" s="52"/>
      <c r="C188" s="51"/>
    </row>
    <row r="189" spans="1:3" ht="15.5" x14ac:dyDescent="0.2">
      <c r="A189" s="49"/>
      <c r="B189" s="52"/>
      <c r="C189" s="51"/>
    </row>
    <row r="190" spans="1:3" ht="15.5" x14ac:dyDescent="0.2">
      <c r="A190" s="49"/>
      <c r="B190" s="52"/>
      <c r="C190" s="51"/>
    </row>
    <row r="191" spans="1:3" ht="15.5" x14ac:dyDescent="0.2">
      <c r="A191" s="49"/>
      <c r="B191" s="52"/>
      <c r="C191" s="51"/>
    </row>
    <row r="192" spans="1:3" ht="15.5" x14ac:dyDescent="0.2">
      <c r="A192" s="49"/>
      <c r="B192" s="52"/>
      <c r="C192" s="51"/>
    </row>
    <row r="193" spans="1:3" ht="15.5" x14ac:dyDescent="0.2">
      <c r="A193" s="49"/>
      <c r="B193" s="52"/>
      <c r="C193" s="51"/>
    </row>
    <row r="194" spans="1:3" ht="15.5" x14ac:dyDescent="0.2">
      <c r="A194" s="49"/>
      <c r="B194" s="52"/>
      <c r="C194" s="51"/>
    </row>
    <row r="195" spans="1:3" ht="15.5" x14ac:dyDescent="0.2">
      <c r="A195" s="49"/>
      <c r="B195" s="52"/>
      <c r="C195" s="51"/>
    </row>
    <row r="196" spans="1:3" ht="15.5" x14ac:dyDescent="0.2">
      <c r="A196" s="49"/>
      <c r="B196" s="52"/>
      <c r="C196" s="51"/>
    </row>
    <row r="197" spans="1:3" ht="15.5" x14ac:dyDescent="0.2">
      <c r="A197" s="49"/>
      <c r="B197" s="52"/>
      <c r="C197" s="51"/>
    </row>
    <row r="198" spans="1:3" ht="15.5" x14ac:dyDescent="0.2">
      <c r="A198" s="49"/>
      <c r="B198" s="52"/>
      <c r="C198" s="51"/>
    </row>
    <row r="199" spans="1:3" ht="15.5" x14ac:dyDescent="0.2">
      <c r="A199" s="49"/>
      <c r="B199" s="52"/>
      <c r="C199" s="51"/>
    </row>
    <row r="200" spans="1:3" ht="15.5" x14ac:dyDescent="0.2">
      <c r="A200" s="49"/>
      <c r="B200" s="52"/>
      <c r="C200" s="51"/>
    </row>
    <row r="201" spans="1:3" ht="15.5" x14ac:dyDescent="0.2">
      <c r="A201" s="49"/>
      <c r="B201" s="52"/>
      <c r="C201" s="51"/>
    </row>
    <row r="202" spans="1:3" ht="15.5" x14ac:dyDescent="0.2">
      <c r="A202" s="49"/>
      <c r="B202" s="52"/>
      <c r="C202" s="51"/>
    </row>
    <row r="203" spans="1:3" ht="15.5" x14ac:dyDescent="0.2">
      <c r="A203" s="49"/>
      <c r="B203" s="52"/>
      <c r="C203" s="51"/>
    </row>
    <row r="204" spans="1:3" ht="15.5" x14ac:dyDescent="0.2">
      <c r="A204" s="49"/>
      <c r="B204" s="52"/>
      <c r="C204" s="51"/>
    </row>
    <row r="205" spans="1:3" ht="15.5" x14ac:dyDescent="0.2">
      <c r="A205" s="49"/>
      <c r="B205" s="52"/>
      <c r="C205" s="51"/>
    </row>
    <row r="206" spans="1:3" ht="15.5" x14ac:dyDescent="0.2">
      <c r="A206" s="49"/>
      <c r="B206" s="52"/>
      <c r="C206" s="51"/>
    </row>
    <row r="207" spans="1:3" ht="15.5" x14ac:dyDescent="0.2">
      <c r="A207" s="49"/>
      <c r="B207" s="52"/>
      <c r="C207" s="51"/>
    </row>
    <row r="208" spans="1:3" ht="15.5" x14ac:dyDescent="0.2">
      <c r="A208" s="49"/>
      <c r="B208" s="52"/>
      <c r="C208" s="51"/>
    </row>
    <row r="209" spans="1:3" ht="15.5" x14ac:dyDescent="0.2">
      <c r="A209" s="49"/>
      <c r="B209" s="52"/>
      <c r="C209" s="51"/>
    </row>
    <row r="210" spans="1:3" ht="15.5" x14ac:dyDescent="0.2">
      <c r="A210" s="49"/>
      <c r="B210" s="52"/>
      <c r="C210" s="51"/>
    </row>
    <row r="211" spans="1:3" ht="15.5" x14ac:dyDescent="0.2">
      <c r="A211" s="49"/>
      <c r="B211" s="52"/>
      <c r="C211" s="51"/>
    </row>
    <row r="212" spans="1:3" ht="15.5" x14ac:dyDescent="0.2">
      <c r="A212" s="49"/>
      <c r="B212" s="52"/>
      <c r="C212" s="51"/>
    </row>
    <row r="213" spans="1:3" ht="15.5" x14ac:dyDescent="0.2">
      <c r="A213" s="49"/>
      <c r="B213" s="52"/>
      <c r="C213" s="51"/>
    </row>
    <row r="214" spans="1:3" ht="15.5" x14ac:dyDescent="0.2">
      <c r="A214" s="49"/>
      <c r="B214" s="52"/>
      <c r="C214" s="51"/>
    </row>
    <row r="215" spans="1:3" ht="15.5" x14ac:dyDescent="0.2">
      <c r="A215" s="49"/>
      <c r="B215" s="52"/>
      <c r="C215" s="51"/>
    </row>
    <row r="216" spans="1:3" ht="15.5" x14ac:dyDescent="0.2">
      <c r="A216" s="49"/>
      <c r="B216" s="52"/>
      <c r="C216" s="51"/>
    </row>
    <row r="217" spans="1:3" ht="15.5" x14ac:dyDescent="0.2">
      <c r="A217" s="49"/>
      <c r="B217" s="52"/>
      <c r="C217" s="51"/>
    </row>
    <row r="218" spans="1:3" ht="15.5" x14ac:dyDescent="0.2">
      <c r="A218" s="49"/>
      <c r="B218" s="52"/>
      <c r="C218" s="51"/>
    </row>
    <row r="219" spans="1:3" ht="15.5" x14ac:dyDescent="0.2">
      <c r="A219" s="49"/>
      <c r="B219" s="52"/>
      <c r="C219" s="51"/>
    </row>
    <row r="220" spans="1:3" ht="15.5" x14ac:dyDescent="0.2">
      <c r="A220" s="49"/>
      <c r="B220" s="52"/>
      <c r="C220" s="51"/>
    </row>
    <row r="221" spans="1:3" ht="15.5" x14ac:dyDescent="0.2">
      <c r="A221" s="49"/>
      <c r="B221" s="52"/>
      <c r="C221" s="51"/>
    </row>
    <row r="222" spans="1:3" ht="15.5" x14ac:dyDescent="0.2">
      <c r="A222" s="49"/>
      <c r="B222" s="52"/>
      <c r="C222" s="51"/>
    </row>
    <row r="223" spans="1:3" ht="15.5" x14ac:dyDescent="0.2">
      <c r="A223" s="49"/>
      <c r="B223" s="52"/>
      <c r="C223" s="51"/>
    </row>
    <row r="224" spans="1:3" ht="15.5" x14ac:dyDescent="0.2">
      <c r="A224" s="49"/>
      <c r="B224" s="52"/>
      <c r="C224" s="51"/>
    </row>
    <row r="225" spans="1:3" ht="15.5" x14ac:dyDescent="0.2">
      <c r="A225" s="49"/>
      <c r="B225" s="52"/>
      <c r="C225" s="51"/>
    </row>
    <row r="226" spans="1:3" ht="15.5" x14ac:dyDescent="0.2">
      <c r="A226" s="49"/>
      <c r="B226" s="52"/>
      <c r="C226" s="51"/>
    </row>
    <row r="227" spans="1:3" ht="15.5" x14ac:dyDescent="0.2">
      <c r="A227" s="49"/>
      <c r="B227" s="52"/>
      <c r="C227" s="51"/>
    </row>
    <row r="228" spans="1:3" ht="15.5" x14ac:dyDescent="0.2">
      <c r="A228" s="49"/>
      <c r="B228" s="52"/>
      <c r="C228" s="51"/>
    </row>
    <row r="229" spans="1:3" ht="15.5" x14ac:dyDescent="0.2">
      <c r="A229" s="49"/>
      <c r="B229" s="52"/>
      <c r="C229" s="51"/>
    </row>
    <row r="230" spans="1:3" ht="15.5" x14ac:dyDescent="0.2">
      <c r="A230" s="49"/>
      <c r="B230" s="52"/>
      <c r="C230" s="51"/>
    </row>
    <row r="231" spans="1:3" ht="15.5" x14ac:dyDescent="0.2">
      <c r="A231" s="49"/>
      <c r="B231" s="52"/>
      <c r="C231" s="51"/>
    </row>
    <row r="232" spans="1:3" ht="15.5" x14ac:dyDescent="0.2">
      <c r="A232" s="49"/>
      <c r="B232" s="52"/>
      <c r="C232" s="51"/>
    </row>
    <row r="233" spans="1:3" ht="15.5" x14ac:dyDescent="0.2">
      <c r="A233" s="49"/>
      <c r="B233" s="52"/>
      <c r="C233" s="51"/>
    </row>
    <row r="234" spans="1:3" ht="15.5" x14ac:dyDescent="0.2">
      <c r="A234" s="49"/>
      <c r="B234" s="52"/>
      <c r="C234" s="51"/>
    </row>
    <row r="235" spans="1:3" ht="15.5" x14ac:dyDescent="0.2">
      <c r="A235" s="49"/>
      <c r="B235" s="52"/>
      <c r="C235" s="51"/>
    </row>
    <row r="236" spans="1:3" ht="15.5" x14ac:dyDescent="0.2">
      <c r="A236" s="49"/>
      <c r="B236" s="52"/>
      <c r="C236" s="51"/>
    </row>
    <row r="237" spans="1:3" ht="15.5" x14ac:dyDescent="0.2">
      <c r="A237" s="49"/>
      <c r="B237" s="52"/>
      <c r="C237" s="51"/>
    </row>
    <row r="238" spans="1:3" ht="15.5" x14ac:dyDescent="0.2">
      <c r="A238" s="49"/>
      <c r="B238" s="52"/>
      <c r="C238" s="51"/>
    </row>
    <row r="239" spans="1:3" ht="15.5" x14ac:dyDescent="0.2">
      <c r="A239" s="49"/>
      <c r="B239" s="52"/>
      <c r="C239" s="51"/>
    </row>
    <row r="240" spans="1:3" ht="15.5" x14ac:dyDescent="0.2">
      <c r="A240" s="49"/>
      <c r="B240" s="52"/>
      <c r="C240" s="51"/>
    </row>
    <row r="241" spans="1:3" ht="15.5" x14ac:dyDescent="0.2">
      <c r="A241" s="49"/>
      <c r="B241" s="52"/>
      <c r="C241" s="51"/>
    </row>
    <row r="242" spans="1:3" ht="15.5" x14ac:dyDescent="0.2">
      <c r="A242" s="49"/>
      <c r="B242" s="52"/>
      <c r="C242" s="51"/>
    </row>
    <row r="243" spans="1:3" ht="15.5" x14ac:dyDescent="0.2">
      <c r="A243" s="49"/>
      <c r="B243" s="52"/>
      <c r="C243" s="51"/>
    </row>
    <row r="244" spans="1:3" ht="15.5" x14ac:dyDescent="0.2">
      <c r="A244" s="49"/>
      <c r="B244" s="52"/>
      <c r="C244" s="51"/>
    </row>
    <row r="245" spans="1:3" ht="15.5" x14ac:dyDescent="0.2">
      <c r="A245" s="49"/>
      <c r="B245" s="52"/>
      <c r="C245" s="51"/>
    </row>
    <row r="246" spans="1:3" ht="15.5" x14ac:dyDescent="0.2">
      <c r="A246" s="49"/>
      <c r="B246" s="52"/>
      <c r="C246" s="51"/>
    </row>
    <row r="247" spans="1:3" ht="15.5" x14ac:dyDescent="0.2">
      <c r="A247" s="49"/>
      <c r="B247" s="52"/>
      <c r="C247" s="51"/>
    </row>
    <row r="248" spans="1:3" ht="15.5" x14ac:dyDescent="0.2">
      <c r="A248" s="49"/>
      <c r="B248" s="52"/>
      <c r="C248" s="51"/>
    </row>
    <row r="249" spans="1:3" ht="15.5" x14ac:dyDescent="0.2">
      <c r="A249" s="49"/>
      <c r="B249" s="52"/>
      <c r="C249" s="51"/>
    </row>
    <row r="250" spans="1:3" ht="15.5" x14ac:dyDescent="0.2">
      <c r="A250" s="49"/>
      <c r="B250" s="52"/>
      <c r="C250" s="51"/>
    </row>
    <row r="251" spans="1:3" ht="15.5" x14ac:dyDescent="0.2">
      <c r="A251" s="49"/>
      <c r="B251" s="52"/>
      <c r="C251" s="51"/>
    </row>
    <row r="252" spans="1:3" ht="15.5" x14ac:dyDescent="0.2">
      <c r="A252" s="49"/>
      <c r="B252" s="52"/>
      <c r="C252" s="51"/>
    </row>
    <row r="253" spans="1:3" ht="15.5" x14ac:dyDescent="0.2">
      <c r="A253" s="49"/>
      <c r="B253" s="52"/>
      <c r="C253" s="51"/>
    </row>
    <row r="254" spans="1:3" ht="15.5" x14ac:dyDescent="0.2">
      <c r="A254" s="49"/>
      <c r="B254" s="52"/>
      <c r="C254" s="51"/>
    </row>
    <row r="255" spans="1:3" ht="15.5" x14ac:dyDescent="0.2">
      <c r="A255" s="49"/>
      <c r="B255" s="52"/>
      <c r="C255" s="51"/>
    </row>
    <row r="256" spans="1:3" ht="15.5" x14ac:dyDescent="0.2">
      <c r="A256" s="49"/>
      <c r="B256" s="52"/>
      <c r="C256" s="51"/>
    </row>
    <row r="257" spans="1:3" ht="15.5" x14ac:dyDescent="0.2">
      <c r="A257" s="49"/>
      <c r="B257" s="52"/>
      <c r="C257" s="51"/>
    </row>
    <row r="258" spans="1:3" ht="15.5" x14ac:dyDescent="0.2">
      <c r="A258" s="49"/>
      <c r="B258" s="52"/>
      <c r="C258" s="51"/>
    </row>
    <row r="259" spans="1:3" ht="15.5" x14ac:dyDescent="0.2">
      <c r="A259" s="49"/>
      <c r="B259" s="52"/>
      <c r="C259" s="51"/>
    </row>
    <row r="260" spans="1:3" ht="15.5" x14ac:dyDescent="0.2">
      <c r="A260" s="49"/>
      <c r="B260" s="52"/>
      <c r="C260" s="51"/>
    </row>
    <row r="261" spans="1:3" ht="15.5" x14ac:dyDescent="0.2">
      <c r="A261" s="49"/>
      <c r="B261" s="52"/>
      <c r="C261" s="51"/>
    </row>
    <row r="262" spans="1:3" ht="15.5" x14ac:dyDescent="0.2">
      <c r="A262" s="49"/>
      <c r="B262" s="52"/>
      <c r="C262" s="51"/>
    </row>
    <row r="263" spans="1:3" ht="15.5" x14ac:dyDescent="0.2">
      <c r="A263" s="49"/>
      <c r="B263" s="52"/>
      <c r="C263" s="51"/>
    </row>
    <row r="264" spans="1:3" ht="15.5" x14ac:dyDescent="0.2">
      <c r="A264" s="49"/>
      <c r="B264" s="52"/>
      <c r="C264" s="51"/>
    </row>
    <row r="265" spans="1:3" ht="15.5" x14ac:dyDescent="0.2">
      <c r="A265" s="49"/>
      <c r="B265" s="52"/>
      <c r="C265" s="51"/>
    </row>
    <row r="266" spans="1:3" ht="15.5" x14ac:dyDescent="0.2">
      <c r="A266" s="49"/>
      <c r="B266" s="52"/>
      <c r="C266" s="51"/>
    </row>
    <row r="267" spans="1:3" ht="15.5" x14ac:dyDescent="0.2">
      <c r="A267" s="49"/>
      <c r="B267" s="52"/>
      <c r="C267" s="51"/>
    </row>
    <row r="268" spans="1:3" ht="15.5" x14ac:dyDescent="0.2">
      <c r="A268" s="49"/>
      <c r="B268" s="52"/>
      <c r="C268" s="51"/>
    </row>
    <row r="269" spans="1:3" ht="15.5" x14ac:dyDescent="0.2">
      <c r="A269" s="49"/>
      <c r="B269" s="52"/>
      <c r="C269" s="51"/>
    </row>
    <row r="270" spans="1:3" ht="15.5" x14ac:dyDescent="0.2">
      <c r="A270" s="49"/>
      <c r="B270" s="52"/>
      <c r="C270" s="51"/>
    </row>
    <row r="271" spans="1:3" ht="15.5" x14ac:dyDescent="0.2">
      <c r="A271" s="49"/>
      <c r="B271" s="52"/>
      <c r="C271" s="51"/>
    </row>
    <row r="272" spans="1:3" ht="15.5" x14ac:dyDescent="0.2">
      <c r="A272" s="49"/>
      <c r="B272" s="52"/>
      <c r="C272" s="51"/>
    </row>
    <row r="273" spans="1:3" ht="15.5" x14ac:dyDescent="0.2">
      <c r="A273" s="49"/>
      <c r="B273" s="52"/>
      <c r="C273" s="51"/>
    </row>
    <row r="274" spans="1:3" ht="15.5" x14ac:dyDescent="0.2">
      <c r="A274" s="49"/>
      <c r="B274" s="52"/>
      <c r="C274" s="51"/>
    </row>
    <row r="275" spans="1:3" ht="15.5" x14ac:dyDescent="0.2">
      <c r="A275" s="49"/>
      <c r="B275" s="52"/>
      <c r="C275" s="51"/>
    </row>
    <row r="276" spans="1:3" ht="15.5" x14ac:dyDescent="0.2">
      <c r="A276" s="49"/>
      <c r="B276" s="52"/>
      <c r="C276" s="51"/>
    </row>
    <row r="277" spans="1:3" ht="15.5" x14ac:dyDescent="0.2">
      <c r="A277" s="49"/>
      <c r="B277" s="52"/>
      <c r="C277" s="51"/>
    </row>
    <row r="278" spans="1:3" ht="15.5" x14ac:dyDescent="0.2">
      <c r="A278" s="49"/>
      <c r="B278" s="52"/>
      <c r="C278" s="51"/>
    </row>
    <row r="279" spans="1:3" ht="15.5" x14ac:dyDescent="0.2">
      <c r="A279" s="49"/>
      <c r="B279" s="52"/>
      <c r="C279" s="51"/>
    </row>
    <row r="280" spans="1:3" ht="15.5" x14ac:dyDescent="0.2">
      <c r="A280" s="49"/>
      <c r="B280" s="52"/>
      <c r="C280" s="51"/>
    </row>
    <row r="281" spans="1:3" ht="15.5" x14ac:dyDescent="0.2">
      <c r="A281" s="49"/>
      <c r="B281" s="52"/>
      <c r="C281" s="51"/>
    </row>
    <row r="282" spans="1:3" ht="15.5" x14ac:dyDescent="0.2">
      <c r="A282" s="49"/>
      <c r="B282" s="52"/>
      <c r="C282" s="51"/>
    </row>
    <row r="283" spans="1:3" ht="15.5" x14ac:dyDescent="0.2">
      <c r="A283" s="49"/>
      <c r="B283" s="52"/>
      <c r="C283" s="51"/>
    </row>
    <row r="284" spans="1:3" ht="15.5" x14ac:dyDescent="0.2">
      <c r="A284" s="49"/>
      <c r="B284" s="52"/>
      <c r="C284" s="51"/>
    </row>
    <row r="285" spans="1:3" ht="15.5" x14ac:dyDescent="0.2">
      <c r="A285" s="49"/>
      <c r="B285" s="52"/>
      <c r="C285" s="51"/>
    </row>
    <row r="286" spans="1:3" ht="15.5" x14ac:dyDescent="0.2">
      <c r="A286" s="49"/>
      <c r="B286" s="52"/>
      <c r="C286" s="51"/>
    </row>
    <row r="287" spans="1:3" ht="15.5" x14ac:dyDescent="0.2">
      <c r="A287" s="49"/>
      <c r="B287" s="52"/>
      <c r="C287" s="51"/>
    </row>
    <row r="288" spans="1:3" ht="15.5" x14ac:dyDescent="0.2">
      <c r="A288" s="49"/>
      <c r="B288" s="52"/>
      <c r="C288" s="51"/>
    </row>
    <row r="289" spans="1:3" ht="15.5" x14ac:dyDescent="0.2">
      <c r="A289" s="49"/>
      <c r="B289" s="52"/>
      <c r="C289" s="51"/>
    </row>
    <row r="290" spans="1:3" ht="15.5" x14ac:dyDescent="0.2">
      <c r="A290" s="49"/>
      <c r="B290" s="52"/>
      <c r="C290" s="51"/>
    </row>
    <row r="291" spans="1:3" ht="15.5" x14ac:dyDescent="0.2">
      <c r="A291" s="49"/>
      <c r="B291" s="52"/>
      <c r="C291" s="51"/>
    </row>
    <row r="292" spans="1:3" ht="15.5" x14ac:dyDescent="0.2">
      <c r="A292" s="49"/>
      <c r="B292" s="52"/>
      <c r="C292" s="51"/>
    </row>
    <row r="293" spans="1:3" ht="15.5" x14ac:dyDescent="0.2">
      <c r="A293" s="49"/>
      <c r="B293" s="52"/>
      <c r="C293" s="51"/>
    </row>
    <row r="294" spans="1:3" ht="15.5" x14ac:dyDescent="0.2">
      <c r="A294" s="49"/>
      <c r="B294" s="52"/>
      <c r="C294" s="51"/>
    </row>
    <row r="295" spans="1:3" ht="15.5" x14ac:dyDescent="0.2">
      <c r="A295" s="49"/>
      <c r="B295" s="52"/>
      <c r="C295" s="51"/>
    </row>
    <row r="296" spans="1:3" ht="15.5" x14ac:dyDescent="0.2">
      <c r="A296" s="49"/>
      <c r="B296" s="52"/>
      <c r="C296" s="51"/>
    </row>
    <row r="297" spans="1:3" ht="15.5" x14ac:dyDescent="0.2">
      <c r="A297" s="49"/>
      <c r="B297" s="52"/>
      <c r="C297" s="51"/>
    </row>
    <row r="298" spans="1:3" ht="15.5" x14ac:dyDescent="0.2">
      <c r="A298" s="49"/>
      <c r="B298" s="52"/>
      <c r="C298" s="51"/>
    </row>
    <row r="299" spans="1:3" ht="15.5" x14ac:dyDescent="0.2">
      <c r="A299" s="49"/>
      <c r="B299" s="52"/>
      <c r="C299" s="51"/>
    </row>
    <row r="300" spans="1:3" ht="15.5" x14ac:dyDescent="0.2">
      <c r="A300" s="49"/>
      <c r="B300" s="52"/>
      <c r="C300" s="51"/>
    </row>
    <row r="301" spans="1:3" ht="15.5" x14ac:dyDescent="0.2">
      <c r="A301" s="49"/>
      <c r="B301" s="52"/>
      <c r="C301" s="51"/>
    </row>
    <row r="302" spans="1:3" ht="15.5" x14ac:dyDescent="0.2">
      <c r="A302" s="49"/>
      <c r="B302" s="52"/>
      <c r="C302" s="51"/>
    </row>
    <row r="303" spans="1:3" ht="15.5" x14ac:dyDescent="0.2">
      <c r="A303" s="49"/>
      <c r="B303" s="52"/>
      <c r="C303" s="51"/>
    </row>
    <row r="304" spans="1:3" ht="15.5" x14ac:dyDescent="0.2">
      <c r="A304" s="49"/>
      <c r="B304" s="52"/>
      <c r="C304" s="51"/>
    </row>
    <row r="305" spans="1:3" ht="15.5" x14ac:dyDescent="0.2">
      <c r="A305" s="49"/>
      <c r="B305" s="52"/>
      <c r="C305" s="51"/>
    </row>
    <row r="306" spans="1:3" ht="15.5" x14ac:dyDescent="0.2">
      <c r="A306" s="49"/>
      <c r="B306" s="52"/>
      <c r="C306" s="51"/>
    </row>
    <row r="307" spans="1:3" ht="15.5" x14ac:dyDescent="0.2">
      <c r="A307" s="49"/>
      <c r="B307" s="52"/>
      <c r="C307" s="51"/>
    </row>
    <row r="308" spans="1:3" ht="15.5" x14ac:dyDescent="0.2">
      <c r="A308" s="49"/>
      <c r="B308" s="52"/>
      <c r="C308" s="51"/>
    </row>
    <row r="309" spans="1:3" ht="15.5" x14ac:dyDescent="0.2">
      <c r="A309" s="49"/>
      <c r="B309" s="52"/>
      <c r="C309" s="51"/>
    </row>
    <row r="310" spans="1:3" ht="15.5" x14ac:dyDescent="0.2">
      <c r="A310" s="49"/>
      <c r="B310" s="52"/>
      <c r="C310" s="51"/>
    </row>
    <row r="311" spans="1:3" ht="15.5" x14ac:dyDescent="0.2">
      <c r="A311" s="49"/>
      <c r="B311" s="52"/>
      <c r="C311" s="51"/>
    </row>
    <row r="312" spans="1:3" ht="15.5" x14ac:dyDescent="0.2">
      <c r="A312" s="49"/>
      <c r="B312" s="52"/>
      <c r="C312" s="51"/>
    </row>
    <row r="313" spans="1:3" ht="15.5" x14ac:dyDescent="0.2">
      <c r="A313" s="49"/>
      <c r="B313" s="52"/>
      <c r="C313" s="51"/>
    </row>
    <row r="314" spans="1:3" ht="15.5" x14ac:dyDescent="0.2">
      <c r="A314" s="49"/>
      <c r="B314" s="52"/>
      <c r="C314" s="51"/>
    </row>
    <row r="315" spans="1:3" ht="15.5" x14ac:dyDescent="0.2">
      <c r="A315" s="49"/>
      <c r="B315" s="52"/>
      <c r="C315" s="51"/>
    </row>
    <row r="316" spans="1:3" ht="15.5" x14ac:dyDescent="0.2">
      <c r="A316" s="49"/>
      <c r="B316" s="52"/>
      <c r="C316" s="51"/>
    </row>
    <row r="317" spans="1:3" ht="15.5" x14ac:dyDescent="0.2">
      <c r="A317" s="49"/>
      <c r="B317" s="52"/>
      <c r="C317" s="51"/>
    </row>
    <row r="318" spans="1:3" ht="15.5" x14ac:dyDescent="0.2">
      <c r="A318" s="49"/>
      <c r="B318" s="52"/>
      <c r="C318" s="51"/>
    </row>
    <row r="319" spans="1:3" ht="15.5" x14ac:dyDescent="0.2">
      <c r="A319" s="49"/>
      <c r="B319" s="52"/>
      <c r="C319" s="51"/>
    </row>
    <row r="320" spans="1:3" ht="15.5" x14ac:dyDescent="0.2">
      <c r="A320" s="49"/>
      <c r="B320" s="52"/>
      <c r="C320" s="51"/>
    </row>
    <row r="321" spans="1:3" ht="15.5" x14ac:dyDescent="0.2">
      <c r="A321" s="49"/>
      <c r="B321" s="52"/>
      <c r="C321" s="51"/>
    </row>
    <row r="322" spans="1:3" ht="15.5" x14ac:dyDescent="0.2">
      <c r="A322" s="49"/>
      <c r="B322" s="52"/>
      <c r="C322" s="51"/>
    </row>
    <row r="323" spans="1:3" ht="15.5" x14ac:dyDescent="0.2">
      <c r="A323" s="49"/>
      <c r="B323" s="52"/>
      <c r="C323" s="51"/>
    </row>
    <row r="324" spans="1:3" ht="15.5" x14ac:dyDescent="0.2">
      <c r="A324" s="49"/>
      <c r="B324" s="52"/>
      <c r="C324" s="51"/>
    </row>
    <row r="325" spans="1:3" ht="15.5" x14ac:dyDescent="0.2">
      <c r="A325" s="49"/>
      <c r="B325" s="52"/>
      <c r="C325" s="51"/>
    </row>
    <row r="326" spans="1:3" ht="15.5" x14ac:dyDescent="0.2">
      <c r="A326" s="49"/>
      <c r="B326" s="52"/>
      <c r="C326" s="51"/>
    </row>
    <row r="327" spans="1:3" ht="15.5" x14ac:dyDescent="0.2">
      <c r="A327" s="49"/>
      <c r="B327" s="52"/>
      <c r="C327" s="51"/>
    </row>
    <row r="328" spans="1:3" ht="15.5" x14ac:dyDescent="0.2">
      <c r="A328" s="49"/>
      <c r="B328" s="52"/>
      <c r="C328" s="51"/>
    </row>
    <row r="329" spans="1:3" ht="15.5" x14ac:dyDescent="0.2">
      <c r="A329" s="49"/>
      <c r="B329" s="52"/>
      <c r="C329" s="51"/>
    </row>
    <row r="330" spans="1:3" ht="15.5" x14ac:dyDescent="0.2">
      <c r="A330" s="49"/>
      <c r="B330" s="52"/>
      <c r="C330" s="51"/>
    </row>
    <row r="331" spans="1:3" ht="15.5" x14ac:dyDescent="0.2">
      <c r="A331" s="49"/>
      <c r="B331" s="52"/>
      <c r="C331" s="51"/>
    </row>
    <row r="332" spans="1:3" ht="15.5" x14ac:dyDescent="0.2">
      <c r="A332" s="49"/>
      <c r="B332" s="52"/>
      <c r="C332" s="51"/>
    </row>
    <row r="333" spans="1:3" ht="15.5" x14ac:dyDescent="0.2">
      <c r="A333" s="49"/>
      <c r="B333" s="52"/>
      <c r="C333" s="51"/>
    </row>
    <row r="334" spans="1:3" ht="15.5" x14ac:dyDescent="0.2">
      <c r="A334" s="49"/>
      <c r="B334" s="52"/>
      <c r="C334" s="51"/>
    </row>
    <row r="335" spans="1:3" ht="15.5" x14ac:dyDescent="0.2">
      <c r="A335" s="49"/>
      <c r="B335" s="52"/>
      <c r="C335" s="51"/>
    </row>
    <row r="336" spans="1:3" ht="15.5" x14ac:dyDescent="0.2">
      <c r="A336" s="49"/>
      <c r="B336" s="52"/>
      <c r="C336" s="51"/>
    </row>
    <row r="337" spans="1:3" ht="15.5" x14ac:dyDescent="0.2">
      <c r="A337" s="49"/>
      <c r="B337" s="52"/>
      <c r="C337" s="51"/>
    </row>
    <row r="338" spans="1:3" ht="15.5" x14ac:dyDescent="0.2">
      <c r="A338" s="49"/>
      <c r="B338" s="52"/>
      <c r="C338" s="51"/>
    </row>
    <row r="339" spans="1:3" ht="15.5" x14ac:dyDescent="0.2">
      <c r="A339" s="49"/>
      <c r="B339" s="52"/>
      <c r="C339" s="51"/>
    </row>
    <row r="340" spans="1:3" ht="15.5" x14ac:dyDescent="0.2">
      <c r="A340" s="49"/>
      <c r="B340" s="52"/>
      <c r="C340" s="51"/>
    </row>
    <row r="341" spans="1:3" ht="15.5" x14ac:dyDescent="0.2">
      <c r="A341" s="49"/>
      <c r="B341" s="52"/>
      <c r="C341" s="51"/>
    </row>
    <row r="342" spans="1:3" ht="15.5" x14ac:dyDescent="0.2">
      <c r="A342" s="49"/>
      <c r="B342" s="52"/>
      <c r="C342" s="51"/>
    </row>
    <row r="343" spans="1:3" ht="15.5" x14ac:dyDescent="0.2">
      <c r="A343" s="49"/>
      <c r="B343" s="52"/>
      <c r="C343" s="51"/>
    </row>
    <row r="344" spans="1:3" ht="15.5" x14ac:dyDescent="0.2">
      <c r="A344" s="49"/>
      <c r="B344" s="52"/>
      <c r="C344" s="51"/>
    </row>
    <row r="345" spans="1:3" ht="15.5" x14ac:dyDescent="0.2">
      <c r="A345" s="49"/>
      <c r="B345" s="52"/>
      <c r="C345" s="51"/>
    </row>
    <row r="346" spans="1:3" ht="15.5" x14ac:dyDescent="0.2">
      <c r="A346" s="49"/>
      <c r="B346" s="52"/>
      <c r="C346" s="51"/>
    </row>
    <row r="347" spans="1:3" ht="15.5" x14ac:dyDescent="0.2">
      <c r="A347" s="49"/>
      <c r="B347" s="52"/>
      <c r="C347" s="51"/>
    </row>
    <row r="348" spans="1:3" ht="15.5" x14ac:dyDescent="0.2">
      <c r="A348" s="49"/>
      <c r="B348" s="52"/>
      <c r="C348" s="51"/>
    </row>
    <row r="349" spans="1:3" ht="15.5" x14ac:dyDescent="0.2">
      <c r="A349" s="49"/>
      <c r="B349" s="52"/>
      <c r="C349" s="51"/>
    </row>
    <row r="350" spans="1:3" ht="15.5" x14ac:dyDescent="0.2">
      <c r="A350" s="49"/>
      <c r="B350" s="52"/>
      <c r="C350" s="51"/>
    </row>
    <row r="351" spans="1:3" ht="15.5" x14ac:dyDescent="0.2">
      <c r="A351" s="49"/>
      <c r="B351" s="52"/>
      <c r="C351" s="51"/>
    </row>
    <row r="352" spans="1:3" ht="15.5" x14ac:dyDescent="0.2">
      <c r="A352" s="49"/>
      <c r="B352" s="52"/>
      <c r="C352" s="51"/>
    </row>
    <row r="353" spans="1:3" ht="15.5" x14ac:dyDescent="0.2">
      <c r="A353" s="49"/>
      <c r="B353" s="52"/>
      <c r="C353" s="51"/>
    </row>
    <row r="354" spans="1:3" ht="15.5" x14ac:dyDescent="0.2">
      <c r="A354" s="49"/>
      <c r="B354" s="52"/>
      <c r="C354" s="51"/>
    </row>
    <row r="355" spans="1:3" ht="15.5" x14ac:dyDescent="0.2">
      <c r="A355" s="49"/>
      <c r="B355" s="52"/>
      <c r="C355" s="51"/>
    </row>
    <row r="356" spans="1:3" ht="15.5" x14ac:dyDescent="0.2">
      <c r="A356" s="49"/>
      <c r="B356" s="52"/>
      <c r="C356" s="51"/>
    </row>
    <row r="357" spans="1:3" ht="15.5" x14ac:dyDescent="0.2">
      <c r="A357" s="49"/>
      <c r="B357" s="52"/>
      <c r="C357" s="51"/>
    </row>
    <row r="358" spans="1:3" ht="15.5" x14ac:dyDescent="0.2">
      <c r="A358" s="49"/>
      <c r="B358" s="52"/>
      <c r="C358" s="51"/>
    </row>
    <row r="359" spans="1:3" ht="15.5" x14ac:dyDescent="0.2">
      <c r="A359" s="49"/>
      <c r="B359" s="52"/>
      <c r="C359" s="51"/>
    </row>
    <row r="360" spans="1:3" ht="15.5" x14ac:dyDescent="0.2">
      <c r="A360" s="49"/>
      <c r="B360" s="52"/>
      <c r="C360" s="51"/>
    </row>
    <row r="361" spans="1:3" ht="15.5" x14ac:dyDescent="0.2">
      <c r="A361" s="49"/>
      <c r="B361" s="52"/>
      <c r="C361" s="51"/>
    </row>
    <row r="362" spans="1:3" ht="15.5" x14ac:dyDescent="0.2">
      <c r="A362" s="49"/>
      <c r="B362" s="52"/>
      <c r="C362" s="51"/>
    </row>
    <row r="363" spans="1:3" ht="15.5" x14ac:dyDescent="0.2">
      <c r="A363" s="49"/>
      <c r="B363" s="52"/>
      <c r="C363" s="51"/>
    </row>
    <row r="364" spans="1:3" ht="15.5" x14ac:dyDescent="0.2">
      <c r="A364" s="49"/>
      <c r="B364" s="52"/>
      <c r="C364" s="51"/>
    </row>
    <row r="365" spans="1:3" ht="15.5" x14ac:dyDescent="0.2">
      <c r="A365" s="49"/>
      <c r="B365" s="52"/>
      <c r="C365" s="51"/>
    </row>
    <row r="366" spans="1:3" ht="15.5" x14ac:dyDescent="0.2">
      <c r="A366" s="49"/>
      <c r="B366" s="52"/>
      <c r="C366" s="51"/>
    </row>
    <row r="367" spans="1:3" ht="15.5" x14ac:dyDescent="0.2">
      <c r="A367" s="49"/>
      <c r="B367" s="52"/>
      <c r="C367" s="51"/>
    </row>
    <row r="368" spans="1:3" ht="15.5" x14ac:dyDescent="0.2">
      <c r="A368" s="49"/>
      <c r="B368" s="52"/>
      <c r="C368" s="51"/>
    </row>
    <row r="369" spans="1:3" ht="15.5" x14ac:dyDescent="0.2">
      <c r="A369" s="49"/>
      <c r="B369" s="52"/>
      <c r="C369" s="51"/>
    </row>
    <row r="370" spans="1:3" ht="15.5" x14ac:dyDescent="0.2">
      <c r="A370" s="49"/>
      <c r="B370" s="52"/>
      <c r="C370" s="51"/>
    </row>
    <row r="371" spans="1:3" ht="15.5" x14ac:dyDescent="0.2">
      <c r="A371" s="49"/>
      <c r="B371" s="52"/>
      <c r="C371" s="51"/>
    </row>
    <row r="372" spans="1:3" ht="15.5" x14ac:dyDescent="0.2">
      <c r="A372" s="49"/>
      <c r="B372" s="52"/>
      <c r="C372" s="51"/>
    </row>
    <row r="373" spans="1:3" ht="15.5" x14ac:dyDescent="0.2">
      <c r="A373" s="49"/>
      <c r="B373" s="52"/>
      <c r="C373" s="51"/>
    </row>
    <row r="374" spans="1:3" ht="15.5" x14ac:dyDescent="0.2">
      <c r="A374" s="49"/>
      <c r="B374" s="52"/>
      <c r="C374" s="51"/>
    </row>
    <row r="375" spans="1:3" ht="15.5" x14ac:dyDescent="0.2">
      <c r="A375" s="49"/>
      <c r="B375" s="52"/>
      <c r="C375" s="51"/>
    </row>
    <row r="376" spans="1:3" ht="15.5" x14ac:dyDescent="0.2">
      <c r="A376" s="49"/>
      <c r="B376" s="52"/>
      <c r="C376" s="51"/>
    </row>
    <row r="377" spans="1:3" ht="15.5" x14ac:dyDescent="0.2">
      <c r="A377" s="49"/>
      <c r="B377" s="52"/>
      <c r="C377" s="51"/>
    </row>
    <row r="378" spans="1:3" ht="15.5" x14ac:dyDescent="0.2">
      <c r="A378" s="49"/>
      <c r="B378" s="52"/>
      <c r="C378" s="51"/>
    </row>
    <row r="379" spans="1:3" ht="15.5" x14ac:dyDescent="0.2">
      <c r="A379" s="49"/>
      <c r="B379" s="52"/>
      <c r="C379" s="51"/>
    </row>
    <row r="380" spans="1:3" ht="15.5" x14ac:dyDescent="0.2">
      <c r="A380" s="49"/>
      <c r="B380" s="52"/>
      <c r="C380" s="51"/>
    </row>
    <row r="381" spans="1:3" ht="15.5" x14ac:dyDescent="0.2">
      <c r="A381" s="49"/>
      <c r="B381" s="52"/>
      <c r="C381" s="51"/>
    </row>
    <row r="382" spans="1:3" ht="15.5" x14ac:dyDescent="0.2">
      <c r="A382" s="49"/>
      <c r="B382" s="52"/>
      <c r="C382" s="51"/>
    </row>
    <row r="383" spans="1:3" ht="15.5" x14ac:dyDescent="0.2">
      <c r="A383" s="49"/>
      <c r="B383" s="52"/>
      <c r="C383" s="51"/>
    </row>
    <row r="384" spans="1:3" ht="15.5" x14ac:dyDescent="0.2">
      <c r="A384" s="49"/>
      <c r="B384" s="52"/>
      <c r="C384" s="51"/>
    </row>
    <row r="385" spans="1:3" ht="15.5" x14ac:dyDescent="0.2">
      <c r="A385" s="49"/>
      <c r="B385" s="52"/>
      <c r="C385" s="51"/>
    </row>
    <row r="386" spans="1:3" ht="15.5" x14ac:dyDescent="0.2">
      <c r="A386" s="49"/>
      <c r="B386" s="52"/>
      <c r="C386" s="51"/>
    </row>
    <row r="387" spans="1:3" ht="15.5" x14ac:dyDescent="0.2">
      <c r="A387" s="49"/>
      <c r="B387" s="52"/>
      <c r="C387" s="51"/>
    </row>
    <row r="388" spans="1:3" ht="15.5" x14ac:dyDescent="0.2">
      <c r="A388" s="49"/>
      <c r="B388" s="52"/>
      <c r="C388" s="51"/>
    </row>
    <row r="389" spans="1:3" ht="15.5" x14ac:dyDescent="0.2">
      <c r="A389" s="49"/>
      <c r="B389" s="52"/>
      <c r="C389" s="51"/>
    </row>
    <row r="390" spans="1:3" ht="15.5" x14ac:dyDescent="0.2">
      <c r="A390" s="49"/>
      <c r="B390" s="52"/>
      <c r="C390" s="51"/>
    </row>
    <row r="391" spans="1:3" ht="15.5" x14ac:dyDescent="0.2">
      <c r="A391" s="49"/>
      <c r="B391" s="52"/>
      <c r="C391" s="51"/>
    </row>
    <row r="392" spans="1:3" ht="15.5" x14ac:dyDescent="0.2">
      <c r="A392" s="49"/>
      <c r="B392" s="52"/>
      <c r="C392" s="51"/>
    </row>
    <row r="393" spans="1:3" ht="15.5" x14ac:dyDescent="0.2">
      <c r="A393" s="49"/>
      <c r="B393" s="52"/>
      <c r="C393" s="51"/>
    </row>
    <row r="394" spans="1:3" ht="15.5" x14ac:dyDescent="0.2">
      <c r="A394" s="49"/>
      <c r="B394" s="52"/>
      <c r="C394" s="51"/>
    </row>
    <row r="395" spans="1:3" ht="15.5" x14ac:dyDescent="0.2">
      <c r="A395" s="49"/>
      <c r="B395" s="52"/>
      <c r="C395" s="51"/>
    </row>
    <row r="396" spans="1:3" ht="15.5" x14ac:dyDescent="0.2">
      <c r="A396" s="49"/>
      <c r="B396" s="52"/>
      <c r="C396" s="51"/>
    </row>
    <row r="397" spans="1:3" ht="15.5" x14ac:dyDescent="0.2">
      <c r="A397" s="49"/>
      <c r="B397" s="52"/>
      <c r="C397" s="51"/>
    </row>
    <row r="398" spans="1:3" ht="15.5" x14ac:dyDescent="0.2">
      <c r="A398" s="49"/>
      <c r="B398" s="52"/>
      <c r="C398" s="51"/>
    </row>
    <row r="399" spans="1:3" ht="15.5" x14ac:dyDescent="0.2">
      <c r="A399" s="49"/>
      <c r="B399" s="52"/>
      <c r="C399" s="51"/>
    </row>
    <row r="400" spans="1:3" ht="15.5" x14ac:dyDescent="0.2">
      <c r="A400" s="49"/>
      <c r="B400" s="52"/>
      <c r="C400" s="51"/>
    </row>
    <row r="401" spans="1:3" ht="15.5" x14ac:dyDescent="0.2">
      <c r="A401" s="49"/>
      <c r="B401" s="52"/>
      <c r="C401" s="51"/>
    </row>
    <row r="402" spans="1:3" ht="15.5" x14ac:dyDescent="0.2">
      <c r="A402" s="49"/>
      <c r="B402" s="52"/>
      <c r="C402" s="51"/>
    </row>
    <row r="403" spans="1:3" ht="15.5" x14ac:dyDescent="0.2">
      <c r="A403" s="49"/>
      <c r="B403" s="52"/>
      <c r="C403" s="51"/>
    </row>
    <row r="404" spans="1:3" ht="15.5" x14ac:dyDescent="0.2">
      <c r="A404" s="49"/>
      <c r="B404" s="52"/>
      <c r="C404" s="51"/>
    </row>
    <row r="405" spans="1:3" ht="15.5" x14ac:dyDescent="0.2">
      <c r="A405" s="49"/>
      <c r="B405" s="52"/>
      <c r="C405" s="51"/>
    </row>
    <row r="406" spans="1:3" ht="15.5" x14ac:dyDescent="0.2">
      <c r="A406" s="49"/>
      <c r="B406" s="52"/>
      <c r="C406" s="51"/>
    </row>
    <row r="407" spans="1:3" ht="15.5" x14ac:dyDescent="0.2">
      <c r="A407" s="49"/>
      <c r="B407" s="52"/>
      <c r="C407" s="51"/>
    </row>
    <row r="408" spans="1:3" ht="15.5" x14ac:dyDescent="0.2">
      <c r="A408" s="49"/>
      <c r="B408" s="52"/>
      <c r="C408" s="51"/>
    </row>
    <row r="409" spans="1:3" ht="15.5" x14ac:dyDescent="0.2">
      <c r="A409" s="49"/>
      <c r="B409" s="52"/>
      <c r="C409" s="51"/>
    </row>
    <row r="410" spans="1:3" ht="15.5" x14ac:dyDescent="0.2">
      <c r="A410" s="49"/>
      <c r="B410" s="52"/>
      <c r="C410" s="51"/>
    </row>
    <row r="411" spans="1:3" ht="15.5" x14ac:dyDescent="0.2">
      <c r="A411" s="49"/>
      <c r="B411" s="52"/>
      <c r="C411" s="51"/>
    </row>
    <row r="412" spans="1:3" ht="15.5" x14ac:dyDescent="0.2">
      <c r="A412" s="49"/>
      <c r="B412" s="52"/>
      <c r="C412" s="51"/>
    </row>
    <row r="413" spans="1:3" ht="15.5" x14ac:dyDescent="0.2">
      <c r="A413" s="49"/>
      <c r="B413" s="52"/>
      <c r="C413" s="51"/>
    </row>
    <row r="414" spans="1:3" ht="15.5" x14ac:dyDescent="0.2">
      <c r="A414" s="49"/>
      <c r="B414" s="52"/>
      <c r="C414" s="51"/>
    </row>
    <row r="415" spans="1:3" ht="15.5" x14ac:dyDescent="0.2">
      <c r="A415" s="49"/>
      <c r="B415" s="52"/>
      <c r="C415" s="51"/>
    </row>
    <row r="416" spans="1:3" ht="15.5" x14ac:dyDescent="0.2">
      <c r="A416" s="49"/>
      <c r="B416" s="52"/>
      <c r="C416" s="51"/>
    </row>
    <row r="417" spans="1:3" ht="15.5" x14ac:dyDescent="0.2">
      <c r="A417" s="49"/>
      <c r="B417" s="52"/>
      <c r="C417" s="51"/>
    </row>
    <row r="418" spans="1:3" ht="15.5" x14ac:dyDescent="0.2">
      <c r="A418" s="49"/>
      <c r="B418" s="52"/>
      <c r="C418" s="51"/>
    </row>
    <row r="419" spans="1:3" ht="15.5" x14ac:dyDescent="0.2">
      <c r="A419" s="49"/>
      <c r="B419" s="52"/>
      <c r="C419" s="51"/>
    </row>
    <row r="420" spans="1:3" ht="15.5" x14ac:dyDescent="0.2">
      <c r="A420" s="49"/>
      <c r="B420" s="52"/>
      <c r="C420" s="51"/>
    </row>
    <row r="421" spans="1:3" ht="15.5" x14ac:dyDescent="0.2">
      <c r="A421" s="49"/>
      <c r="B421" s="52"/>
      <c r="C421" s="51"/>
    </row>
    <row r="422" spans="1:3" ht="15.5" x14ac:dyDescent="0.2">
      <c r="A422" s="49"/>
      <c r="B422" s="52"/>
      <c r="C422" s="51"/>
    </row>
    <row r="423" spans="1:3" ht="15.5" x14ac:dyDescent="0.2">
      <c r="A423" s="49"/>
      <c r="B423" s="52"/>
      <c r="C423" s="51"/>
    </row>
    <row r="424" spans="1:3" ht="15.5" x14ac:dyDescent="0.2">
      <c r="A424" s="49"/>
      <c r="B424" s="52"/>
      <c r="C424" s="51"/>
    </row>
    <row r="425" spans="1:3" ht="15.5" x14ac:dyDescent="0.2">
      <c r="A425" s="49"/>
      <c r="B425" s="52"/>
      <c r="C425" s="51"/>
    </row>
    <row r="426" spans="1:3" ht="15.5" x14ac:dyDescent="0.2">
      <c r="A426" s="49"/>
      <c r="B426" s="52"/>
      <c r="C426" s="51"/>
    </row>
    <row r="427" spans="1:3" ht="15.5" x14ac:dyDescent="0.2">
      <c r="A427" s="49"/>
      <c r="B427" s="52"/>
      <c r="C427" s="51"/>
    </row>
    <row r="428" spans="1:3" ht="15.5" x14ac:dyDescent="0.2">
      <c r="A428" s="49"/>
      <c r="B428" s="52"/>
      <c r="C428" s="51"/>
    </row>
    <row r="429" spans="1:3" ht="15.5" x14ac:dyDescent="0.2">
      <c r="A429" s="49"/>
      <c r="B429" s="52"/>
      <c r="C429" s="51"/>
    </row>
    <row r="430" spans="1:3" ht="15.5" x14ac:dyDescent="0.2">
      <c r="A430" s="49"/>
      <c r="B430" s="52"/>
      <c r="C430" s="51"/>
    </row>
    <row r="431" spans="1:3" ht="15.5" x14ac:dyDescent="0.2">
      <c r="A431" s="49"/>
      <c r="B431" s="52"/>
      <c r="C431" s="51"/>
    </row>
    <row r="432" spans="1:3" ht="15.5" x14ac:dyDescent="0.2">
      <c r="A432" s="49"/>
      <c r="B432" s="52"/>
      <c r="C432" s="51"/>
    </row>
    <row r="433" spans="1:3" ht="15.5" x14ac:dyDescent="0.2">
      <c r="A433" s="49"/>
      <c r="B433" s="52"/>
      <c r="C433" s="51"/>
    </row>
    <row r="434" spans="1:3" ht="15.5" x14ac:dyDescent="0.2">
      <c r="A434" s="49"/>
      <c r="B434" s="52"/>
      <c r="C434" s="51"/>
    </row>
    <row r="435" spans="1:3" ht="15.5" x14ac:dyDescent="0.2">
      <c r="A435" s="49"/>
      <c r="B435" s="52"/>
      <c r="C435" s="51"/>
    </row>
    <row r="436" spans="1:3" ht="15.5" x14ac:dyDescent="0.2">
      <c r="A436" s="49"/>
      <c r="B436" s="52"/>
      <c r="C436" s="51"/>
    </row>
    <row r="437" spans="1:3" ht="15.5" x14ac:dyDescent="0.2">
      <c r="A437" s="49"/>
      <c r="B437" s="52"/>
      <c r="C437" s="51"/>
    </row>
    <row r="438" spans="1:3" ht="15.5" x14ac:dyDescent="0.2">
      <c r="A438" s="49"/>
      <c r="B438" s="52"/>
      <c r="C438" s="51"/>
    </row>
    <row r="439" spans="1:3" ht="15.5" x14ac:dyDescent="0.2">
      <c r="A439" s="49"/>
      <c r="B439" s="52"/>
      <c r="C439" s="51"/>
    </row>
    <row r="440" spans="1:3" ht="15.5" x14ac:dyDescent="0.2">
      <c r="A440" s="49"/>
      <c r="B440" s="52"/>
      <c r="C440" s="51"/>
    </row>
    <row r="441" spans="1:3" ht="15.5" x14ac:dyDescent="0.2">
      <c r="A441" s="49"/>
      <c r="B441" s="52"/>
      <c r="C441" s="51"/>
    </row>
    <row r="442" spans="1:3" ht="15.5" x14ac:dyDescent="0.2">
      <c r="A442" s="49"/>
      <c r="B442" s="52"/>
      <c r="C442" s="51"/>
    </row>
    <row r="443" spans="1:3" ht="15.5" x14ac:dyDescent="0.2">
      <c r="A443" s="49"/>
      <c r="B443" s="52"/>
      <c r="C443" s="51"/>
    </row>
    <row r="444" spans="1:3" ht="15.5" x14ac:dyDescent="0.2">
      <c r="A444" s="49"/>
      <c r="B444" s="52"/>
      <c r="C444" s="51"/>
    </row>
    <row r="445" spans="1:3" ht="15.5" x14ac:dyDescent="0.2">
      <c r="A445" s="49"/>
      <c r="B445" s="52"/>
      <c r="C445" s="51"/>
    </row>
    <row r="446" spans="1:3" ht="15.5" x14ac:dyDescent="0.2">
      <c r="A446" s="49"/>
      <c r="B446" s="52"/>
      <c r="C446" s="51"/>
    </row>
    <row r="447" spans="1:3" ht="15.5" x14ac:dyDescent="0.2">
      <c r="A447" s="49"/>
      <c r="B447" s="52"/>
      <c r="C447" s="51"/>
    </row>
    <row r="448" spans="1:3" ht="15.5" x14ac:dyDescent="0.2">
      <c r="A448" s="49"/>
      <c r="B448" s="52"/>
      <c r="C448" s="51"/>
    </row>
    <row r="449" spans="1:3" ht="15.5" x14ac:dyDescent="0.2">
      <c r="A449" s="49"/>
      <c r="B449" s="52"/>
      <c r="C449" s="51"/>
    </row>
    <row r="450" spans="1:3" ht="15.5" x14ac:dyDescent="0.2">
      <c r="A450" s="49"/>
      <c r="B450" s="52"/>
      <c r="C450" s="51"/>
    </row>
    <row r="451" spans="1:3" ht="15.5" x14ac:dyDescent="0.2">
      <c r="A451" s="49"/>
      <c r="B451" s="52"/>
      <c r="C451" s="51"/>
    </row>
    <row r="452" spans="1:3" ht="15.5" x14ac:dyDescent="0.2">
      <c r="A452" s="49"/>
      <c r="B452" s="52"/>
      <c r="C452" s="51"/>
    </row>
    <row r="453" spans="1:3" ht="15.5" x14ac:dyDescent="0.2">
      <c r="A453" s="49"/>
      <c r="B453" s="52"/>
      <c r="C453" s="51"/>
    </row>
    <row r="454" spans="1:3" ht="15.5" x14ac:dyDescent="0.2">
      <c r="A454" s="49"/>
      <c r="B454" s="52"/>
      <c r="C454" s="51"/>
    </row>
    <row r="455" spans="1:3" ht="15.5" x14ac:dyDescent="0.2">
      <c r="A455" s="49"/>
      <c r="B455" s="52"/>
      <c r="C455" s="51"/>
    </row>
    <row r="456" spans="1:3" ht="15.5" x14ac:dyDescent="0.2">
      <c r="A456" s="49"/>
      <c r="B456" s="52"/>
      <c r="C456" s="51"/>
    </row>
    <row r="457" spans="1:3" ht="15.5" x14ac:dyDescent="0.2">
      <c r="A457" s="49"/>
      <c r="B457" s="52"/>
      <c r="C457" s="51"/>
    </row>
    <row r="458" spans="1:3" ht="15.5" x14ac:dyDescent="0.2">
      <c r="A458" s="49"/>
      <c r="B458" s="52"/>
      <c r="C458" s="51"/>
    </row>
    <row r="459" spans="1:3" ht="15.5" x14ac:dyDescent="0.2">
      <c r="A459" s="49"/>
      <c r="B459" s="52"/>
      <c r="C459" s="51"/>
    </row>
    <row r="460" spans="1:3" ht="15.5" x14ac:dyDescent="0.2">
      <c r="A460" s="49"/>
      <c r="B460" s="52"/>
      <c r="C460" s="51"/>
    </row>
    <row r="461" spans="1:3" ht="15.5" x14ac:dyDescent="0.2">
      <c r="A461" s="49"/>
      <c r="B461" s="52"/>
      <c r="C461" s="51"/>
    </row>
    <row r="462" spans="1:3" ht="15.5" x14ac:dyDescent="0.2">
      <c r="A462" s="49"/>
      <c r="B462" s="52"/>
      <c r="C462" s="51"/>
    </row>
    <row r="463" spans="1:3" ht="15.5" x14ac:dyDescent="0.2">
      <c r="A463" s="49"/>
      <c r="B463" s="52"/>
      <c r="C463" s="51"/>
    </row>
    <row r="464" spans="1:3" ht="15.5" x14ac:dyDescent="0.2">
      <c r="A464" s="49"/>
      <c r="B464" s="52"/>
      <c r="C464" s="51"/>
    </row>
    <row r="465" spans="1:3" ht="15.5" x14ac:dyDescent="0.2">
      <c r="A465" s="49"/>
      <c r="B465" s="52"/>
      <c r="C465" s="51"/>
    </row>
    <row r="466" spans="1:3" ht="15.5" x14ac:dyDescent="0.2">
      <c r="A466" s="49"/>
      <c r="B466" s="52"/>
      <c r="C466" s="51"/>
    </row>
    <row r="467" spans="1:3" ht="15.5" x14ac:dyDescent="0.2">
      <c r="A467" s="49"/>
      <c r="B467" s="52"/>
      <c r="C467" s="51"/>
    </row>
    <row r="468" spans="1:3" ht="15.5" x14ac:dyDescent="0.2">
      <c r="A468" s="49"/>
      <c r="B468" s="52"/>
      <c r="C468" s="51"/>
    </row>
    <row r="469" spans="1:3" ht="15.5" x14ac:dyDescent="0.2">
      <c r="A469" s="49"/>
      <c r="B469" s="52"/>
      <c r="C469" s="51"/>
    </row>
    <row r="470" spans="1:3" ht="15.5" x14ac:dyDescent="0.2">
      <c r="A470" s="49"/>
      <c r="B470" s="52"/>
      <c r="C470" s="51"/>
    </row>
    <row r="471" spans="1:3" ht="15.5" x14ac:dyDescent="0.2">
      <c r="A471" s="49"/>
      <c r="B471" s="52"/>
      <c r="C471" s="51"/>
    </row>
    <row r="472" spans="1:3" ht="15.5" x14ac:dyDescent="0.2">
      <c r="A472" s="49"/>
      <c r="B472" s="52"/>
      <c r="C472" s="51"/>
    </row>
    <row r="473" spans="1:3" ht="15.5" x14ac:dyDescent="0.2">
      <c r="A473" s="49"/>
      <c r="B473" s="52"/>
      <c r="C473" s="51"/>
    </row>
    <row r="474" spans="1:3" ht="15.5" x14ac:dyDescent="0.2">
      <c r="A474" s="49"/>
      <c r="B474" s="52"/>
      <c r="C474" s="51"/>
    </row>
    <row r="475" spans="1:3" ht="15.5" x14ac:dyDescent="0.2">
      <c r="A475" s="49"/>
      <c r="B475" s="52"/>
      <c r="C475" s="51"/>
    </row>
    <row r="476" spans="1:3" ht="15.5" x14ac:dyDescent="0.2">
      <c r="A476" s="49"/>
      <c r="B476" s="52"/>
      <c r="C476" s="51"/>
    </row>
    <row r="477" spans="1:3" ht="15.5" x14ac:dyDescent="0.2">
      <c r="A477" s="49"/>
      <c r="B477" s="52"/>
      <c r="C477" s="51"/>
    </row>
    <row r="478" spans="1:3" ht="15.5" x14ac:dyDescent="0.2">
      <c r="A478" s="49"/>
      <c r="B478" s="52"/>
      <c r="C478" s="51"/>
    </row>
    <row r="479" spans="1:3" ht="15.5" x14ac:dyDescent="0.2">
      <c r="A479" s="49"/>
      <c r="B479" s="52"/>
      <c r="C479" s="51"/>
    </row>
    <row r="480" spans="1:3" ht="15.5" x14ac:dyDescent="0.2">
      <c r="A480" s="49"/>
      <c r="B480" s="52"/>
      <c r="C480" s="51"/>
    </row>
    <row r="481" spans="1:3" ht="15.5" x14ac:dyDescent="0.2">
      <c r="A481" s="49"/>
      <c r="B481" s="52"/>
      <c r="C481" s="51"/>
    </row>
    <row r="482" spans="1:3" ht="15.5" x14ac:dyDescent="0.2">
      <c r="A482" s="49"/>
      <c r="B482" s="52"/>
      <c r="C482" s="51"/>
    </row>
    <row r="483" spans="1:3" ht="15.5" x14ac:dyDescent="0.2">
      <c r="A483" s="49"/>
      <c r="B483" s="52"/>
      <c r="C483" s="51"/>
    </row>
    <row r="484" spans="1:3" ht="15.5" x14ac:dyDescent="0.2">
      <c r="A484" s="49"/>
      <c r="B484" s="52"/>
      <c r="C484" s="51"/>
    </row>
    <row r="485" spans="1:3" ht="15.5" x14ac:dyDescent="0.2">
      <c r="A485" s="49"/>
      <c r="B485" s="52"/>
      <c r="C485" s="51"/>
    </row>
    <row r="486" spans="1:3" ht="15.5" x14ac:dyDescent="0.2">
      <c r="A486" s="49"/>
      <c r="B486" s="52"/>
      <c r="C486" s="51"/>
    </row>
    <row r="487" spans="1:3" ht="15.5" x14ac:dyDescent="0.2">
      <c r="A487" s="49"/>
      <c r="B487" s="52"/>
      <c r="C487" s="51"/>
    </row>
    <row r="488" spans="1:3" ht="15.5" x14ac:dyDescent="0.2">
      <c r="A488" s="49"/>
      <c r="B488" s="52"/>
      <c r="C488" s="51"/>
    </row>
    <row r="489" spans="1:3" ht="15.5" x14ac:dyDescent="0.2">
      <c r="A489" s="49"/>
      <c r="B489" s="52"/>
      <c r="C489" s="51"/>
    </row>
    <row r="490" spans="1:3" ht="15.5" x14ac:dyDescent="0.2">
      <c r="A490" s="49"/>
      <c r="B490" s="52"/>
      <c r="C490" s="51"/>
    </row>
    <row r="491" spans="1:3" ht="15.5" x14ac:dyDescent="0.2">
      <c r="A491" s="49"/>
      <c r="B491" s="52"/>
      <c r="C491" s="51"/>
    </row>
    <row r="492" spans="1:3" ht="15.5" x14ac:dyDescent="0.2">
      <c r="A492" s="49"/>
      <c r="B492" s="52"/>
      <c r="C492" s="51"/>
    </row>
    <row r="493" spans="1:3" ht="15.5" x14ac:dyDescent="0.2">
      <c r="A493" s="49"/>
      <c r="B493" s="52"/>
      <c r="C493" s="51"/>
    </row>
    <row r="494" spans="1:3" ht="15.5" x14ac:dyDescent="0.2">
      <c r="A494" s="49"/>
      <c r="B494" s="52"/>
      <c r="C494" s="51"/>
    </row>
    <row r="495" spans="1:3" ht="15.5" x14ac:dyDescent="0.2">
      <c r="A495" s="49"/>
      <c r="B495" s="52"/>
      <c r="C495" s="51"/>
    </row>
    <row r="496" spans="1:3" ht="15.5" x14ac:dyDescent="0.2">
      <c r="A496" s="49"/>
      <c r="B496" s="52"/>
      <c r="C496" s="51"/>
    </row>
    <row r="497" spans="1:3" ht="15.5" x14ac:dyDescent="0.2">
      <c r="A497" s="49"/>
      <c r="B497" s="52"/>
      <c r="C497" s="51"/>
    </row>
    <row r="498" spans="1:3" ht="15.5" x14ac:dyDescent="0.2">
      <c r="A498" s="49"/>
      <c r="B498" s="52"/>
      <c r="C498" s="51"/>
    </row>
    <row r="499" spans="1:3" ht="15.5" x14ac:dyDescent="0.2">
      <c r="A499" s="49"/>
      <c r="B499" s="52"/>
      <c r="C499" s="51"/>
    </row>
    <row r="500" spans="1:3" ht="15.5" x14ac:dyDescent="0.2">
      <c r="A500" s="49"/>
      <c r="B500" s="52"/>
      <c r="C500" s="51"/>
    </row>
    <row r="501" spans="1:3" ht="15.5" x14ac:dyDescent="0.2">
      <c r="A501" s="49"/>
      <c r="B501" s="52"/>
      <c r="C501" s="51"/>
    </row>
    <row r="502" spans="1:3" ht="15.5" x14ac:dyDescent="0.2">
      <c r="A502" s="49"/>
      <c r="B502" s="52"/>
      <c r="C502" s="51"/>
    </row>
    <row r="503" spans="1:3" ht="15.5" x14ac:dyDescent="0.2">
      <c r="A503" s="49"/>
      <c r="B503" s="52"/>
      <c r="C503" s="51"/>
    </row>
    <row r="504" spans="1:3" ht="15.5" x14ac:dyDescent="0.2">
      <c r="A504" s="49"/>
      <c r="B504" s="52"/>
      <c r="C504" s="51"/>
    </row>
    <row r="505" spans="1:3" ht="15.5" x14ac:dyDescent="0.2">
      <c r="A505" s="49"/>
      <c r="B505" s="52"/>
      <c r="C505" s="51"/>
    </row>
    <row r="506" spans="1:3" ht="15.5" x14ac:dyDescent="0.2">
      <c r="A506" s="49"/>
      <c r="B506" s="52"/>
      <c r="C506" s="51"/>
    </row>
    <row r="507" spans="1:3" ht="15.5" x14ac:dyDescent="0.2">
      <c r="A507" s="49"/>
      <c r="B507" s="52"/>
      <c r="C507" s="51"/>
    </row>
    <row r="508" spans="1:3" ht="15.5" x14ac:dyDescent="0.2">
      <c r="A508" s="49"/>
      <c r="B508" s="52"/>
      <c r="C508" s="51"/>
    </row>
    <row r="509" spans="1:3" ht="15.5" x14ac:dyDescent="0.2">
      <c r="A509" s="49"/>
      <c r="B509" s="52"/>
      <c r="C509" s="51"/>
    </row>
    <row r="510" spans="1:3" ht="15.5" x14ac:dyDescent="0.2">
      <c r="A510" s="49"/>
      <c r="B510" s="52"/>
      <c r="C510" s="51"/>
    </row>
    <row r="511" spans="1:3" ht="15.5" x14ac:dyDescent="0.2">
      <c r="A511" s="49"/>
      <c r="B511" s="52"/>
      <c r="C511" s="51"/>
    </row>
    <row r="512" spans="1:3" ht="15.5" x14ac:dyDescent="0.2">
      <c r="A512" s="49"/>
      <c r="B512" s="52"/>
      <c r="C512" s="51"/>
    </row>
    <row r="513" spans="1:3" ht="15.5" x14ac:dyDescent="0.2">
      <c r="A513" s="49"/>
      <c r="B513" s="52"/>
      <c r="C513" s="51"/>
    </row>
    <row r="514" spans="1:3" ht="15.5" x14ac:dyDescent="0.2">
      <c r="A514" s="49"/>
      <c r="B514" s="52"/>
      <c r="C514" s="51"/>
    </row>
    <row r="515" spans="1:3" ht="15.5" x14ac:dyDescent="0.2">
      <c r="A515" s="49"/>
      <c r="B515" s="52"/>
      <c r="C515" s="51"/>
    </row>
    <row r="516" spans="1:3" ht="15.5" x14ac:dyDescent="0.2">
      <c r="A516" s="49"/>
      <c r="B516" s="52"/>
      <c r="C516" s="51"/>
    </row>
    <row r="517" spans="1:3" ht="15.5" x14ac:dyDescent="0.2">
      <c r="A517" s="49"/>
      <c r="B517" s="52"/>
      <c r="C517" s="51"/>
    </row>
    <row r="518" spans="1:3" ht="15.5" x14ac:dyDescent="0.2">
      <c r="A518" s="49"/>
      <c r="B518" s="52"/>
      <c r="C518" s="51"/>
    </row>
    <row r="519" spans="1:3" ht="15.5" x14ac:dyDescent="0.2">
      <c r="A519" s="49"/>
      <c r="B519" s="52"/>
      <c r="C519" s="51"/>
    </row>
    <row r="520" spans="1:3" ht="15.5" x14ac:dyDescent="0.2">
      <c r="A520" s="49"/>
      <c r="B520" s="52"/>
      <c r="C520" s="51"/>
    </row>
    <row r="521" spans="1:3" ht="15.5" x14ac:dyDescent="0.2">
      <c r="A521" s="49"/>
      <c r="B521" s="52"/>
      <c r="C521" s="51"/>
    </row>
    <row r="522" spans="1:3" ht="15.5" x14ac:dyDescent="0.2">
      <c r="A522" s="49"/>
      <c r="B522" s="52"/>
      <c r="C522" s="51"/>
    </row>
    <row r="523" spans="1:3" ht="15.5" x14ac:dyDescent="0.2">
      <c r="A523" s="49"/>
      <c r="B523" s="52"/>
      <c r="C523" s="51"/>
    </row>
    <row r="524" spans="1:3" ht="15.5" x14ac:dyDescent="0.2">
      <c r="A524" s="49"/>
      <c r="B524" s="52"/>
      <c r="C524" s="51"/>
    </row>
    <row r="525" spans="1:3" ht="15.5" x14ac:dyDescent="0.2">
      <c r="A525" s="49"/>
      <c r="B525" s="52"/>
      <c r="C525" s="51"/>
    </row>
    <row r="526" spans="1:3" ht="15.5" x14ac:dyDescent="0.2">
      <c r="A526" s="49"/>
      <c r="B526" s="52"/>
      <c r="C526" s="51"/>
    </row>
    <row r="527" spans="1:3" ht="15.5" x14ac:dyDescent="0.2">
      <c r="A527" s="49"/>
      <c r="B527" s="52"/>
      <c r="C527" s="51"/>
    </row>
    <row r="528" spans="1:3" ht="15.5" x14ac:dyDescent="0.2">
      <c r="A528" s="49"/>
      <c r="B528" s="52"/>
      <c r="C528" s="51"/>
    </row>
    <row r="529" spans="1:3" ht="15.5" x14ac:dyDescent="0.2">
      <c r="A529" s="49"/>
      <c r="B529" s="52"/>
      <c r="C529" s="51"/>
    </row>
    <row r="530" spans="1:3" ht="15.5" x14ac:dyDescent="0.2">
      <c r="A530" s="49"/>
      <c r="B530" s="52"/>
      <c r="C530" s="51"/>
    </row>
    <row r="531" spans="1:3" ht="15.5" x14ac:dyDescent="0.2">
      <c r="A531" s="49"/>
      <c r="B531" s="52"/>
      <c r="C531" s="51"/>
    </row>
    <row r="532" spans="1:3" ht="15.5" x14ac:dyDescent="0.2">
      <c r="A532" s="49"/>
      <c r="B532" s="52"/>
      <c r="C532" s="51"/>
    </row>
    <row r="533" spans="1:3" ht="15.5" x14ac:dyDescent="0.2">
      <c r="A533" s="49"/>
      <c r="B533" s="52"/>
      <c r="C533" s="51"/>
    </row>
    <row r="534" spans="1:3" ht="15.5" x14ac:dyDescent="0.2">
      <c r="A534" s="49"/>
      <c r="B534" s="52"/>
      <c r="C534" s="51"/>
    </row>
    <row r="535" spans="1:3" ht="15.5" x14ac:dyDescent="0.2">
      <c r="A535" s="49"/>
      <c r="B535" s="52"/>
      <c r="C535" s="51"/>
    </row>
    <row r="536" spans="1:3" ht="15.5" x14ac:dyDescent="0.2">
      <c r="A536" s="49"/>
      <c r="B536" s="52"/>
      <c r="C536" s="51"/>
    </row>
    <row r="537" spans="1:3" ht="15.5" x14ac:dyDescent="0.2">
      <c r="A537" s="49"/>
      <c r="B537" s="52"/>
      <c r="C537" s="51"/>
    </row>
    <row r="538" spans="1:3" ht="15.5" x14ac:dyDescent="0.2">
      <c r="A538" s="49"/>
      <c r="B538" s="52"/>
      <c r="C538" s="51"/>
    </row>
    <row r="539" spans="1:3" ht="15.5" x14ac:dyDescent="0.2">
      <c r="A539" s="49"/>
      <c r="B539" s="52"/>
      <c r="C539" s="51"/>
    </row>
    <row r="540" spans="1:3" ht="15.5" x14ac:dyDescent="0.2">
      <c r="A540" s="49"/>
      <c r="B540" s="52"/>
      <c r="C540" s="51"/>
    </row>
    <row r="541" spans="1:3" ht="15.5" x14ac:dyDescent="0.2">
      <c r="A541" s="49"/>
      <c r="B541" s="52"/>
      <c r="C541" s="51"/>
    </row>
    <row r="542" spans="1:3" ht="15.5" x14ac:dyDescent="0.2">
      <c r="A542" s="49"/>
      <c r="B542" s="52"/>
      <c r="C542" s="51"/>
    </row>
    <row r="543" spans="1:3" ht="15.5" x14ac:dyDescent="0.2">
      <c r="A543" s="49"/>
      <c r="B543" s="52"/>
      <c r="C543" s="51"/>
    </row>
    <row r="544" spans="1:3" ht="15.5" x14ac:dyDescent="0.2">
      <c r="A544" s="49"/>
      <c r="B544" s="52"/>
      <c r="C544" s="51"/>
    </row>
    <row r="545" spans="1:3" ht="15.5" x14ac:dyDescent="0.2">
      <c r="A545" s="49"/>
      <c r="B545" s="52"/>
      <c r="C545" s="51"/>
    </row>
    <row r="546" spans="1:3" ht="15.5" x14ac:dyDescent="0.2">
      <c r="A546" s="49"/>
      <c r="B546" s="52"/>
      <c r="C546" s="51"/>
    </row>
    <row r="547" spans="1:3" ht="15.5" x14ac:dyDescent="0.2">
      <c r="A547" s="49"/>
      <c r="B547" s="52"/>
      <c r="C547" s="51"/>
    </row>
    <row r="548" spans="1:3" ht="15.5" x14ac:dyDescent="0.2">
      <c r="A548" s="49"/>
      <c r="B548" s="52"/>
      <c r="C548" s="51"/>
    </row>
    <row r="549" spans="1:3" ht="15.5" x14ac:dyDescent="0.2">
      <c r="A549" s="49"/>
      <c r="B549" s="52"/>
      <c r="C549" s="51"/>
    </row>
    <row r="550" spans="1:3" ht="15.5" x14ac:dyDescent="0.2">
      <c r="A550" s="49"/>
      <c r="B550" s="52"/>
      <c r="C550" s="51"/>
    </row>
    <row r="551" spans="1:3" ht="15.5" x14ac:dyDescent="0.2">
      <c r="A551" s="49"/>
      <c r="B551" s="52"/>
      <c r="C551" s="51"/>
    </row>
    <row r="552" spans="1:3" ht="15.5" x14ac:dyDescent="0.2">
      <c r="A552" s="49"/>
      <c r="B552" s="52"/>
      <c r="C552" s="51"/>
    </row>
    <row r="553" spans="1:3" ht="15.5" x14ac:dyDescent="0.2">
      <c r="A553" s="49"/>
      <c r="B553" s="52"/>
      <c r="C553" s="51"/>
    </row>
    <row r="554" spans="1:3" ht="15.5" x14ac:dyDescent="0.2">
      <c r="A554" s="49"/>
      <c r="B554" s="52"/>
      <c r="C554" s="51"/>
    </row>
    <row r="555" spans="1:3" ht="15.5" x14ac:dyDescent="0.2">
      <c r="A555" s="49"/>
      <c r="B555" s="52"/>
      <c r="C555" s="51"/>
    </row>
    <row r="556" spans="1:3" ht="15.5" x14ac:dyDescent="0.2">
      <c r="A556" s="49"/>
      <c r="B556" s="52"/>
      <c r="C556" s="51"/>
    </row>
    <row r="557" spans="1:3" ht="15.5" x14ac:dyDescent="0.2">
      <c r="A557" s="49"/>
      <c r="B557" s="52"/>
      <c r="C557" s="51"/>
    </row>
    <row r="558" spans="1:3" ht="15.5" x14ac:dyDescent="0.2">
      <c r="A558" s="49"/>
      <c r="B558" s="52"/>
      <c r="C558" s="51"/>
    </row>
    <row r="559" spans="1:3" ht="15.5" x14ac:dyDescent="0.2">
      <c r="A559" s="49"/>
      <c r="B559" s="52"/>
      <c r="C559" s="51"/>
    </row>
    <row r="560" spans="1:3" ht="15.5" x14ac:dyDescent="0.2">
      <c r="A560" s="49"/>
      <c r="B560" s="52"/>
      <c r="C560" s="51"/>
    </row>
    <row r="561" spans="1:3" ht="15.5" x14ac:dyDescent="0.2">
      <c r="A561" s="49"/>
      <c r="B561" s="52"/>
      <c r="C561" s="51"/>
    </row>
    <row r="562" spans="1:3" ht="15.5" x14ac:dyDescent="0.2">
      <c r="A562" s="49"/>
      <c r="B562" s="52"/>
      <c r="C562" s="51"/>
    </row>
    <row r="563" spans="1:3" ht="15.5" x14ac:dyDescent="0.2">
      <c r="A563" s="49"/>
      <c r="B563" s="52"/>
      <c r="C563" s="51"/>
    </row>
    <row r="564" spans="1:3" ht="15.5" x14ac:dyDescent="0.2">
      <c r="A564" s="49"/>
      <c r="B564" s="52"/>
      <c r="C564" s="51"/>
    </row>
    <row r="565" spans="1:3" ht="15.5" x14ac:dyDescent="0.2">
      <c r="A565" s="49"/>
      <c r="B565" s="52"/>
      <c r="C565" s="51"/>
    </row>
    <row r="566" spans="1:3" ht="15.5" x14ac:dyDescent="0.2">
      <c r="A566" s="49"/>
      <c r="B566" s="52"/>
      <c r="C566" s="51"/>
    </row>
    <row r="567" spans="1:3" ht="15.5" x14ac:dyDescent="0.2">
      <c r="A567" s="49"/>
      <c r="B567" s="52"/>
      <c r="C567" s="51"/>
    </row>
    <row r="568" spans="1:3" ht="15.5" x14ac:dyDescent="0.2">
      <c r="A568" s="49"/>
      <c r="B568" s="52"/>
      <c r="C568" s="51"/>
    </row>
    <row r="569" spans="1:3" ht="15.5" x14ac:dyDescent="0.2">
      <c r="A569" s="49"/>
      <c r="B569" s="52"/>
      <c r="C569" s="51"/>
    </row>
    <row r="570" spans="1:3" ht="15.5" x14ac:dyDescent="0.2">
      <c r="A570" s="49"/>
      <c r="B570" s="52"/>
      <c r="C570" s="51"/>
    </row>
    <row r="571" spans="1:3" ht="15.5" x14ac:dyDescent="0.2">
      <c r="A571" s="49"/>
      <c r="B571" s="52"/>
      <c r="C571" s="51"/>
    </row>
    <row r="572" spans="1:3" ht="15.5" x14ac:dyDescent="0.2">
      <c r="A572" s="49"/>
      <c r="B572" s="52"/>
      <c r="C572" s="51"/>
    </row>
    <row r="573" spans="1:3" ht="15.5" x14ac:dyDescent="0.2">
      <c r="A573" s="49"/>
      <c r="B573" s="52"/>
      <c r="C573" s="51"/>
    </row>
    <row r="574" spans="1:3" ht="15.5" x14ac:dyDescent="0.2">
      <c r="A574" s="49"/>
      <c r="B574" s="52"/>
      <c r="C574" s="51"/>
    </row>
    <row r="575" spans="1:3" ht="15.5" x14ac:dyDescent="0.2">
      <c r="A575" s="49"/>
      <c r="B575" s="52"/>
      <c r="C575" s="51"/>
    </row>
    <row r="576" spans="1:3" ht="15.5" x14ac:dyDescent="0.2">
      <c r="A576" s="49"/>
      <c r="B576" s="52"/>
      <c r="C576" s="51"/>
    </row>
    <row r="577" spans="1:3" ht="15.5" x14ac:dyDescent="0.2">
      <c r="A577" s="49"/>
      <c r="B577" s="52"/>
      <c r="C577" s="51"/>
    </row>
    <row r="578" spans="1:3" ht="15.5" x14ac:dyDescent="0.2">
      <c r="A578" s="49"/>
      <c r="B578" s="52"/>
      <c r="C578" s="51"/>
    </row>
    <row r="579" spans="1:3" ht="15.5" x14ac:dyDescent="0.2">
      <c r="A579" s="49"/>
      <c r="B579" s="52"/>
      <c r="C579" s="51"/>
    </row>
    <row r="580" spans="1:3" ht="15.5" x14ac:dyDescent="0.2">
      <c r="A580" s="49"/>
      <c r="B580" s="52"/>
      <c r="C580" s="51"/>
    </row>
    <row r="581" spans="1:3" ht="15.5" x14ac:dyDescent="0.2">
      <c r="A581" s="49"/>
      <c r="B581" s="52"/>
      <c r="C581" s="51"/>
    </row>
    <row r="582" spans="1:3" ht="15.5" x14ac:dyDescent="0.2">
      <c r="A582" s="49"/>
      <c r="B582" s="52"/>
      <c r="C582" s="51"/>
    </row>
    <row r="583" spans="1:3" ht="15.5" x14ac:dyDescent="0.2">
      <c r="A583" s="49"/>
      <c r="B583" s="52"/>
      <c r="C583" s="51"/>
    </row>
    <row r="584" spans="1:3" ht="15.5" x14ac:dyDescent="0.2">
      <c r="A584" s="49"/>
      <c r="B584" s="52"/>
      <c r="C584" s="51"/>
    </row>
    <row r="585" spans="1:3" ht="15.5" x14ac:dyDescent="0.2">
      <c r="A585" s="49"/>
      <c r="B585" s="52"/>
      <c r="C585" s="51"/>
    </row>
    <row r="586" spans="1:3" ht="15.5" x14ac:dyDescent="0.2">
      <c r="A586" s="49"/>
      <c r="B586" s="52"/>
      <c r="C586" s="51"/>
    </row>
    <row r="587" spans="1:3" ht="15.5" x14ac:dyDescent="0.2">
      <c r="A587" s="49"/>
      <c r="B587" s="52"/>
      <c r="C587" s="51"/>
    </row>
    <row r="588" spans="1:3" ht="15.5" x14ac:dyDescent="0.2">
      <c r="A588" s="49"/>
      <c r="B588" s="52"/>
      <c r="C588" s="51"/>
    </row>
    <row r="589" spans="1:3" ht="15.5" x14ac:dyDescent="0.2">
      <c r="A589" s="49"/>
      <c r="B589" s="52"/>
      <c r="C589" s="51"/>
    </row>
    <row r="590" spans="1:3" ht="15.5" x14ac:dyDescent="0.2">
      <c r="A590" s="49"/>
      <c r="B590" s="52"/>
      <c r="C590" s="51"/>
    </row>
    <row r="591" spans="1:3" ht="15.5" x14ac:dyDescent="0.2">
      <c r="A591" s="49"/>
      <c r="B591" s="52"/>
      <c r="C591" s="51"/>
    </row>
    <row r="592" spans="1:3" ht="15.5" x14ac:dyDescent="0.2">
      <c r="A592" s="49"/>
      <c r="B592" s="52"/>
      <c r="C592" s="51"/>
    </row>
    <row r="593" spans="1:3" ht="15.5" x14ac:dyDescent="0.2">
      <c r="A593" s="49"/>
      <c r="B593" s="52"/>
      <c r="C593" s="51"/>
    </row>
    <row r="594" spans="1:3" ht="15.5" x14ac:dyDescent="0.2">
      <c r="A594" s="49"/>
      <c r="B594" s="52"/>
      <c r="C594" s="51"/>
    </row>
    <row r="595" spans="1:3" ht="15.5" x14ac:dyDescent="0.2">
      <c r="A595" s="49"/>
      <c r="B595" s="52"/>
      <c r="C595" s="51"/>
    </row>
    <row r="596" spans="1:3" ht="15.5" x14ac:dyDescent="0.2">
      <c r="A596" s="49"/>
      <c r="B596" s="52"/>
      <c r="C596" s="51"/>
    </row>
    <row r="597" spans="1:3" ht="15.5" x14ac:dyDescent="0.2">
      <c r="A597" s="49"/>
      <c r="B597" s="52"/>
      <c r="C597" s="51"/>
    </row>
    <row r="598" spans="1:3" ht="15.5" x14ac:dyDescent="0.2">
      <c r="A598" s="49"/>
      <c r="B598" s="52"/>
      <c r="C598" s="51"/>
    </row>
    <row r="599" spans="1:3" ht="15.5" x14ac:dyDescent="0.2">
      <c r="A599" s="49"/>
      <c r="B599" s="52"/>
      <c r="C599" s="51"/>
    </row>
    <row r="600" spans="1:3" ht="15.5" x14ac:dyDescent="0.2">
      <c r="A600" s="49"/>
      <c r="B600" s="52"/>
      <c r="C600" s="51"/>
    </row>
    <row r="601" spans="1:3" ht="15.5" x14ac:dyDescent="0.2">
      <c r="A601" s="49"/>
      <c r="B601" s="52"/>
      <c r="C601" s="51"/>
    </row>
    <row r="602" spans="1:3" ht="15.5" x14ac:dyDescent="0.2">
      <c r="A602" s="49"/>
      <c r="B602" s="52"/>
      <c r="C602" s="51"/>
    </row>
    <row r="603" spans="1:3" ht="15.5" x14ac:dyDescent="0.2">
      <c r="A603" s="49"/>
      <c r="B603" s="52"/>
      <c r="C603" s="51"/>
    </row>
    <row r="604" spans="1:3" ht="15.5" x14ac:dyDescent="0.2">
      <c r="A604" s="49"/>
      <c r="B604" s="52"/>
      <c r="C604" s="51"/>
    </row>
    <row r="605" spans="1:3" ht="15.5" x14ac:dyDescent="0.2">
      <c r="A605" s="49"/>
      <c r="B605" s="52"/>
      <c r="C605" s="51"/>
    </row>
    <row r="606" spans="1:3" ht="15.5" x14ac:dyDescent="0.2">
      <c r="A606" s="49"/>
      <c r="B606" s="52"/>
      <c r="C606" s="51"/>
    </row>
    <row r="607" spans="1:3" ht="15.5" x14ac:dyDescent="0.2">
      <c r="A607" s="49"/>
      <c r="B607" s="52"/>
      <c r="C607" s="51"/>
    </row>
    <row r="608" spans="1:3" ht="15.5" x14ac:dyDescent="0.2">
      <c r="A608" s="49"/>
      <c r="B608" s="52"/>
      <c r="C608" s="51"/>
    </row>
    <row r="609" spans="1:3" ht="15.5" x14ac:dyDescent="0.2">
      <c r="A609" s="49"/>
      <c r="B609" s="52"/>
      <c r="C609" s="51"/>
    </row>
    <row r="610" spans="1:3" ht="15.5" x14ac:dyDescent="0.2">
      <c r="A610" s="49"/>
      <c r="B610" s="52"/>
      <c r="C610" s="51"/>
    </row>
    <row r="611" spans="1:3" ht="15.5" x14ac:dyDescent="0.2">
      <c r="A611" s="49"/>
      <c r="B611" s="52"/>
      <c r="C611" s="51"/>
    </row>
    <row r="612" spans="1:3" ht="15.5" x14ac:dyDescent="0.2">
      <c r="A612" s="49"/>
      <c r="B612" s="52"/>
      <c r="C612" s="51"/>
    </row>
    <row r="613" spans="1:3" ht="15.5" x14ac:dyDescent="0.2">
      <c r="A613" s="49"/>
      <c r="B613" s="52"/>
      <c r="C613" s="51"/>
    </row>
    <row r="614" spans="1:3" ht="15.5" x14ac:dyDescent="0.2">
      <c r="A614" s="49"/>
      <c r="B614" s="52"/>
      <c r="C614" s="51"/>
    </row>
    <row r="615" spans="1:3" ht="15.5" x14ac:dyDescent="0.2">
      <c r="A615" s="49"/>
      <c r="B615" s="52"/>
      <c r="C615" s="51"/>
    </row>
    <row r="616" spans="1:3" ht="15.5" x14ac:dyDescent="0.2">
      <c r="A616" s="49"/>
      <c r="B616" s="52"/>
      <c r="C616" s="51"/>
    </row>
    <row r="617" spans="1:3" ht="15.5" x14ac:dyDescent="0.2">
      <c r="A617" s="49"/>
      <c r="B617" s="52"/>
      <c r="C617" s="51"/>
    </row>
    <row r="618" spans="1:3" ht="15.5" x14ac:dyDescent="0.2">
      <c r="A618" s="49"/>
      <c r="B618" s="52"/>
      <c r="C618" s="51"/>
    </row>
    <row r="619" spans="1:3" ht="15.5" x14ac:dyDescent="0.2">
      <c r="A619" s="49"/>
      <c r="B619" s="52"/>
      <c r="C619" s="51"/>
    </row>
    <row r="620" spans="1:3" ht="15.5" x14ac:dyDescent="0.2">
      <c r="A620" s="49"/>
      <c r="B620" s="52"/>
      <c r="C620" s="51"/>
    </row>
    <row r="621" spans="1:3" ht="15.5" x14ac:dyDescent="0.2">
      <c r="A621" s="49"/>
      <c r="B621" s="52"/>
      <c r="C621" s="51"/>
    </row>
    <row r="622" spans="1:3" ht="15.5" x14ac:dyDescent="0.2">
      <c r="A622" s="49"/>
      <c r="B622" s="52"/>
      <c r="C622" s="51"/>
    </row>
    <row r="623" spans="1:3" ht="15.5" x14ac:dyDescent="0.2">
      <c r="A623" s="49"/>
      <c r="B623" s="52"/>
      <c r="C623" s="51"/>
    </row>
    <row r="624" spans="1:3" ht="15.5" x14ac:dyDescent="0.2">
      <c r="A624" s="49"/>
      <c r="B624" s="52"/>
      <c r="C624" s="51"/>
    </row>
    <row r="625" spans="1:3" ht="15.5" x14ac:dyDescent="0.2">
      <c r="A625" s="49"/>
      <c r="B625" s="52"/>
      <c r="C625" s="51"/>
    </row>
    <row r="626" spans="1:3" ht="15.5" x14ac:dyDescent="0.2">
      <c r="A626" s="49"/>
      <c r="B626" s="52"/>
      <c r="C626" s="51"/>
    </row>
    <row r="627" spans="1:3" ht="15.5" x14ac:dyDescent="0.2">
      <c r="A627" s="49"/>
      <c r="B627" s="52"/>
      <c r="C627" s="51"/>
    </row>
    <row r="628" spans="1:3" ht="15.5" x14ac:dyDescent="0.2">
      <c r="A628" s="49"/>
      <c r="B628" s="52"/>
      <c r="C628" s="51"/>
    </row>
    <row r="629" spans="1:3" ht="15.5" x14ac:dyDescent="0.2">
      <c r="A629" s="49"/>
      <c r="B629" s="52"/>
      <c r="C629" s="51"/>
    </row>
    <row r="630" spans="1:3" ht="15.5" x14ac:dyDescent="0.2">
      <c r="A630" s="49"/>
      <c r="B630" s="52"/>
      <c r="C630" s="51"/>
    </row>
    <row r="631" spans="1:3" ht="15.5" x14ac:dyDescent="0.2">
      <c r="A631" s="49"/>
      <c r="B631" s="52"/>
      <c r="C631" s="51"/>
    </row>
    <row r="632" spans="1:3" ht="15.5" x14ac:dyDescent="0.2">
      <c r="A632" s="49"/>
      <c r="B632" s="52"/>
      <c r="C632" s="51"/>
    </row>
    <row r="633" spans="1:3" ht="15.5" x14ac:dyDescent="0.2">
      <c r="A633" s="49"/>
      <c r="B633" s="52"/>
      <c r="C633" s="51"/>
    </row>
    <row r="634" spans="1:3" ht="15.5" x14ac:dyDescent="0.2">
      <c r="A634" s="49"/>
      <c r="B634" s="52"/>
      <c r="C634" s="51"/>
    </row>
    <row r="635" spans="1:3" ht="15.5" x14ac:dyDescent="0.2">
      <c r="A635" s="49"/>
      <c r="B635" s="52"/>
      <c r="C635" s="51"/>
    </row>
    <row r="636" spans="1:3" ht="15.5" x14ac:dyDescent="0.2">
      <c r="A636" s="49"/>
      <c r="B636" s="52"/>
      <c r="C636" s="51"/>
    </row>
    <row r="637" spans="1:3" ht="15.5" x14ac:dyDescent="0.2">
      <c r="A637" s="49"/>
      <c r="B637" s="52"/>
      <c r="C637" s="51"/>
    </row>
    <row r="638" spans="1:3" ht="15.5" x14ac:dyDescent="0.2">
      <c r="A638" s="49"/>
      <c r="B638" s="52"/>
      <c r="C638" s="51"/>
    </row>
    <row r="639" spans="1:3" ht="15.5" x14ac:dyDescent="0.2">
      <c r="A639" s="49"/>
      <c r="B639" s="52"/>
      <c r="C639" s="51"/>
    </row>
    <row r="640" spans="1:3" ht="15.5" x14ac:dyDescent="0.2">
      <c r="A640" s="49"/>
      <c r="B640" s="52"/>
      <c r="C640" s="51"/>
    </row>
    <row r="641" spans="1:3" ht="15.5" x14ac:dyDescent="0.2">
      <c r="A641" s="49"/>
      <c r="B641" s="52"/>
      <c r="C641" s="51"/>
    </row>
    <row r="642" spans="1:3" ht="15.5" x14ac:dyDescent="0.2">
      <c r="A642" s="49"/>
      <c r="B642" s="52"/>
      <c r="C642" s="51"/>
    </row>
    <row r="643" spans="1:3" ht="15.5" x14ac:dyDescent="0.2">
      <c r="A643" s="49"/>
      <c r="B643" s="52"/>
      <c r="C643" s="51"/>
    </row>
    <row r="644" spans="1:3" ht="15.5" x14ac:dyDescent="0.2">
      <c r="A644" s="49"/>
      <c r="B644" s="52"/>
      <c r="C644" s="51"/>
    </row>
    <row r="645" spans="1:3" ht="15.5" x14ac:dyDescent="0.2">
      <c r="A645" s="49"/>
      <c r="B645" s="52"/>
      <c r="C645" s="51"/>
    </row>
    <row r="646" spans="1:3" ht="15.5" x14ac:dyDescent="0.2">
      <c r="A646" s="49"/>
      <c r="B646" s="52"/>
      <c r="C646" s="51"/>
    </row>
    <row r="647" spans="1:3" ht="15.5" x14ac:dyDescent="0.2">
      <c r="A647" s="49"/>
      <c r="B647" s="52"/>
      <c r="C647" s="51"/>
    </row>
    <row r="648" spans="1:3" ht="15.5" x14ac:dyDescent="0.2">
      <c r="A648" s="49"/>
      <c r="B648" s="52"/>
      <c r="C648" s="51"/>
    </row>
    <row r="649" spans="1:3" ht="15.5" x14ac:dyDescent="0.2">
      <c r="A649" s="49"/>
      <c r="B649" s="52"/>
      <c r="C649" s="51"/>
    </row>
    <row r="650" spans="1:3" ht="15.5" x14ac:dyDescent="0.2">
      <c r="A650" s="49"/>
      <c r="B650" s="52"/>
      <c r="C650" s="51"/>
    </row>
    <row r="651" spans="1:3" ht="15.5" x14ac:dyDescent="0.2">
      <c r="A651" s="49"/>
      <c r="B651" s="52"/>
      <c r="C651" s="51"/>
    </row>
    <row r="652" spans="1:3" ht="15.5" x14ac:dyDescent="0.2">
      <c r="A652" s="49"/>
      <c r="B652" s="52"/>
      <c r="C652" s="51"/>
    </row>
    <row r="653" spans="1:3" ht="15.5" x14ac:dyDescent="0.2">
      <c r="A653" s="49"/>
      <c r="B653" s="52"/>
      <c r="C653" s="51"/>
    </row>
    <row r="654" spans="1:3" ht="15.5" x14ac:dyDescent="0.2">
      <c r="A654" s="49"/>
      <c r="B654" s="52"/>
      <c r="C654" s="51"/>
    </row>
    <row r="655" spans="1:3" ht="15.5" x14ac:dyDescent="0.2">
      <c r="A655" s="49"/>
      <c r="B655" s="52"/>
      <c r="C655" s="51"/>
    </row>
    <row r="656" spans="1:3" ht="15.5" x14ac:dyDescent="0.2">
      <c r="A656" s="49"/>
      <c r="B656" s="52"/>
      <c r="C656" s="51"/>
    </row>
    <row r="657" spans="1:3" ht="15.5" x14ac:dyDescent="0.2">
      <c r="A657" s="49"/>
      <c r="B657" s="52"/>
      <c r="C657" s="51"/>
    </row>
    <row r="658" spans="1:3" ht="15.5" x14ac:dyDescent="0.2">
      <c r="A658" s="49"/>
      <c r="B658" s="52"/>
      <c r="C658" s="51"/>
    </row>
    <row r="659" spans="1:3" ht="15.5" x14ac:dyDescent="0.2">
      <c r="A659" s="49"/>
      <c r="B659" s="52"/>
      <c r="C659" s="51"/>
    </row>
    <row r="660" spans="1:3" ht="15.5" x14ac:dyDescent="0.2">
      <c r="A660" s="49"/>
      <c r="B660" s="52"/>
      <c r="C660" s="51"/>
    </row>
    <row r="661" spans="1:3" ht="15.5" x14ac:dyDescent="0.2">
      <c r="A661" s="49"/>
      <c r="B661" s="52"/>
      <c r="C661" s="51"/>
    </row>
    <row r="662" spans="1:3" ht="15.5" x14ac:dyDescent="0.2">
      <c r="A662" s="49"/>
      <c r="B662" s="52"/>
      <c r="C662" s="51"/>
    </row>
    <row r="663" spans="1:3" ht="15.5" x14ac:dyDescent="0.2">
      <c r="A663" s="49"/>
      <c r="B663" s="52"/>
      <c r="C663" s="51"/>
    </row>
    <row r="664" spans="1:3" ht="15.5" x14ac:dyDescent="0.2">
      <c r="A664" s="49"/>
      <c r="B664" s="52"/>
      <c r="C664" s="51"/>
    </row>
    <row r="665" spans="1:3" ht="15.5" x14ac:dyDescent="0.2">
      <c r="A665" s="49"/>
      <c r="B665" s="52"/>
      <c r="C665" s="51"/>
    </row>
    <row r="666" spans="1:3" ht="15.5" x14ac:dyDescent="0.2">
      <c r="A666" s="49"/>
      <c r="B666" s="52"/>
      <c r="C666" s="51"/>
    </row>
    <row r="667" spans="1:3" ht="15.5" x14ac:dyDescent="0.2">
      <c r="A667" s="49"/>
      <c r="B667" s="52"/>
      <c r="C667" s="51"/>
    </row>
    <row r="668" spans="1:3" ht="15.5" x14ac:dyDescent="0.2">
      <c r="A668" s="49"/>
      <c r="B668" s="52"/>
      <c r="C668" s="51"/>
    </row>
    <row r="669" spans="1:3" ht="15.5" x14ac:dyDescent="0.2">
      <c r="A669" s="49"/>
      <c r="B669" s="52"/>
      <c r="C669" s="51"/>
    </row>
    <row r="670" spans="1:3" ht="15.5" x14ac:dyDescent="0.2">
      <c r="A670" s="49"/>
      <c r="B670" s="52"/>
      <c r="C670" s="51"/>
    </row>
    <row r="671" spans="1:3" ht="15.5" x14ac:dyDescent="0.2">
      <c r="A671" s="49"/>
      <c r="B671" s="52"/>
      <c r="C671" s="51"/>
    </row>
    <row r="672" spans="1:3" ht="15.5" x14ac:dyDescent="0.2">
      <c r="A672" s="49"/>
      <c r="B672" s="52"/>
      <c r="C672" s="51"/>
    </row>
    <row r="673" spans="1:3" ht="15.5" x14ac:dyDescent="0.2">
      <c r="A673" s="49"/>
      <c r="B673" s="52"/>
      <c r="C673" s="51"/>
    </row>
    <row r="674" spans="1:3" ht="15.5" x14ac:dyDescent="0.2">
      <c r="A674" s="49"/>
      <c r="B674" s="52"/>
      <c r="C674" s="51"/>
    </row>
    <row r="675" spans="1:3" ht="15.5" x14ac:dyDescent="0.2">
      <c r="A675" s="49"/>
      <c r="B675" s="52"/>
      <c r="C675" s="51"/>
    </row>
    <row r="676" spans="1:3" ht="15.5" x14ac:dyDescent="0.2">
      <c r="A676" s="49"/>
      <c r="B676" s="52"/>
      <c r="C676" s="51"/>
    </row>
    <row r="677" spans="1:3" ht="15.5" x14ac:dyDescent="0.2">
      <c r="A677" s="49"/>
      <c r="B677" s="52"/>
      <c r="C677" s="51"/>
    </row>
    <row r="678" spans="1:3" ht="15.5" x14ac:dyDescent="0.2">
      <c r="A678" s="49"/>
      <c r="B678" s="52"/>
      <c r="C678" s="51"/>
    </row>
    <row r="679" spans="1:3" ht="15.5" x14ac:dyDescent="0.2">
      <c r="A679" s="49"/>
      <c r="B679" s="52"/>
      <c r="C679" s="51"/>
    </row>
    <row r="680" spans="1:3" ht="15.5" x14ac:dyDescent="0.2">
      <c r="A680" s="49"/>
      <c r="B680" s="52"/>
      <c r="C680" s="51"/>
    </row>
    <row r="681" spans="1:3" ht="15.5" x14ac:dyDescent="0.2">
      <c r="A681" s="49"/>
      <c r="B681" s="52"/>
      <c r="C681" s="51"/>
    </row>
    <row r="682" spans="1:3" ht="15.5" x14ac:dyDescent="0.2">
      <c r="A682" s="49"/>
      <c r="B682" s="52"/>
      <c r="C682" s="51"/>
    </row>
    <row r="683" spans="1:3" ht="15.5" x14ac:dyDescent="0.2">
      <c r="A683" s="49"/>
      <c r="B683" s="52"/>
      <c r="C683" s="51"/>
    </row>
    <row r="684" spans="1:3" ht="15.5" x14ac:dyDescent="0.2">
      <c r="A684" s="49"/>
      <c r="B684" s="52"/>
      <c r="C684" s="51"/>
    </row>
    <row r="685" spans="1:3" ht="15.5" x14ac:dyDescent="0.2">
      <c r="A685" s="49"/>
      <c r="B685" s="52"/>
      <c r="C685" s="51"/>
    </row>
    <row r="686" spans="1:3" ht="15.5" x14ac:dyDescent="0.2">
      <c r="A686" s="49"/>
      <c r="B686" s="52"/>
      <c r="C686" s="51"/>
    </row>
    <row r="687" spans="1:3" ht="15.5" x14ac:dyDescent="0.2">
      <c r="A687" s="49"/>
      <c r="B687" s="52"/>
      <c r="C687" s="51"/>
    </row>
    <row r="688" spans="1:3" ht="15.5" x14ac:dyDescent="0.2">
      <c r="A688" s="49"/>
      <c r="B688" s="52"/>
      <c r="C688" s="51"/>
    </row>
    <row r="689" spans="1:3" ht="15.5" x14ac:dyDescent="0.2">
      <c r="A689" s="49"/>
      <c r="B689" s="52"/>
      <c r="C689" s="51"/>
    </row>
    <row r="690" spans="1:3" ht="15.5" x14ac:dyDescent="0.2">
      <c r="A690" s="49"/>
      <c r="B690" s="52"/>
      <c r="C690" s="51"/>
    </row>
    <row r="691" spans="1:3" ht="15.5" x14ac:dyDescent="0.2">
      <c r="A691" s="49"/>
      <c r="B691" s="52"/>
      <c r="C691" s="51"/>
    </row>
    <row r="692" spans="1:3" ht="15.5" x14ac:dyDescent="0.2">
      <c r="A692" s="49"/>
      <c r="B692" s="52"/>
      <c r="C692" s="51"/>
    </row>
    <row r="693" spans="1:3" ht="15.5" x14ac:dyDescent="0.2">
      <c r="A693" s="49"/>
      <c r="B693" s="52"/>
      <c r="C693" s="51"/>
    </row>
    <row r="694" spans="1:3" ht="15.5" x14ac:dyDescent="0.2">
      <c r="A694" s="49"/>
      <c r="B694" s="52"/>
      <c r="C694" s="51"/>
    </row>
    <row r="695" spans="1:3" ht="15.5" x14ac:dyDescent="0.2">
      <c r="A695" s="49"/>
      <c r="B695" s="52"/>
      <c r="C695" s="51"/>
    </row>
    <row r="696" spans="1:3" ht="15.5" x14ac:dyDescent="0.2">
      <c r="A696" s="49"/>
      <c r="B696" s="52"/>
      <c r="C696" s="51"/>
    </row>
    <row r="697" spans="1:3" ht="15.5" x14ac:dyDescent="0.2">
      <c r="A697" s="49"/>
      <c r="B697" s="52"/>
      <c r="C697" s="51"/>
    </row>
    <row r="698" spans="1:3" ht="15.5" x14ac:dyDescent="0.2">
      <c r="A698" s="49"/>
      <c r="B698" s="52"/>
      <c r="C698" s="51"/>
    </row>
    <row r="699" spans="1:3" ht="15.5" x14ac:dyDescent="0.2">
      <c r="A699" s="49"/>
      <c r="B699" s="52"/>
      <c r="C699" s="51"/>
    </row>
    <row r="700" spans="1:3" ht="15.5" x14ac:dyDescent="0.2">
      <c r="A700" s="49"/>
      <c r="B700" s="52"/>
      <c r="C700" s="51"/>
    </row>
    <row r="701" spans="1:3" ht="15.5" x14ac:dyDescent="0.2">
      <c r="A701" s="49"/>
      <c r="B701" s="52"/>
      <c r="C701" s="51"/>
    </row>
    <row r="702" spans="1:3" ht="15.5" x14ac:dyDescent="0.2">
      <c r="A702" s="49"/>
      <c r="B702" s="52"/>
      <c r="C702" s="51"/>
    </row>
    <row r="703" spans="1:3" ht="15.5" x14ac:dyDescent="0.2">
      <c r="A703" s="49"/>
      <c r="B703" s="52"/>
      <c r="C703" s="51"/>
    </row>
    <row r="704" spans="1:3" ht="15.5" x14ac:dyDescent="0.2">
      <c r="A704" s="49"/>
      <c r="B704" s="52"/>
      <c r="C704" s="51"/>
    </row>
    <row r="705" spans="1:3" ht="15.5" x14ac:dyDescent="0.2">
      <c r="A705" s="49"/>
      <c r="B705" s="52"/>
      <c r="C705" s="51"/>
    </row>
    <row r="706" spans="1:3" ht="15.5" x14ac:dyDescent="0.2">
      <c r="A706" s="49"/>
      <c r="B706" s="52"/>
      <c r="C706" s="51"/>
    </row>
    <row r="707" spans="1:3" ht="15.5" x14ac:dyDescent="0.2">
      <c r="A707" s="49"/>
      <c r="B707" s="52"/>
      <c r="C707" s="51"/>
    </row>
    <row r="708" spans="1:3" ht="15.5" x14ac:dyDescent="0.2">
      <c r="A708" s="49"/>
      <c r="B708" s="52"/>
      <c r="C708" s="51"/>
    </row>
    <row r="709" spans="1:3" ht="15.5" x14ac:dyDescent="0.2">
      <c r="A709" s="49"/>
      <c r="B709" s="52"/>
      <c r="C709" s="51"/>
    </row>
    <row r="710" spans="1:3" ht="15.5" x14ac:dyDescent="0.2">
      <c r="A710" s="49"/>
      <c r="B710" s="52"/>
      <c r="C710" s="51"/>
    </row>
    <row r="711" spans="1:3" ht="15.5" x14ac:dyDescent="0.2">
      <c r="A711" s="49"/>
      <c r="B711" s="52"/>
      <c r="C711" s="51"/>
    </row>
    <row r="712" spans="1:3" ht="15.5" x14ac:dyDescent="0.2">
      <c r="A712" s="49"/>
      <c r="B712" s="52"/>
      <c r="C712" s="51"/>
    </row>
    <row r="713" spans="1:3" ht="15.5" x14ac:dyDescent="0.2">
      <c r="A713" s="49"/>
      <c r="B713" s="52"/>
      <c r="C713" s="51"/>
    </row>
    <row r="714" spans="1:3" ht="15.5" x14ac:dyDescent="0.2">
      <c r="A714" s="49"/>
      <c r="B714" s="52"/>
      <c r="C714" s="51"/>
    </row>
    <row r="715" spans="1:3" ht="15.5" x14ac:dyDescent="0.2">
      <c r="A715" s="49"/>
      <c r="B715" s="52"/>
      <c r="C715" s="51"/>
    </row>
    <row r="716" spans="1:3" ht="15.5" x14ac:dyDescent="0.2">
      <c r="A716" s="49"/>
      <c r="B716" s="52"/>
      <c r="C716" s="51"/>
    </row>
    <row r="717" spans="1:3" ht="15.5" x14ac:dyDescent="0.2">
      <c r="A717" s="49"/>
      <c r="B717" s="52"/>
      <c r="C717" s="51"/>
    </row>
    <row r="718" spans="1:3" ht="15.5" x14ac:dyDescent="0.2">
      <c r="A718" s="49"/>
      <c r="B718" s="52"/>
      <c r="C718" s="51"/>
    </row>
    <row r="719" spans="1:3" ht="15.5" x14ac:dyDescent="0.2">
      <c r="A719" s="49"/>
      <c r="B719" s="52"/>
      <c r="C719" s="51"/>
    </row>
    <row r="720" spans="1:3" ht="15.5" x14ac:dyDescent="0.2">
      <c r="A720" s="49"/>
      <c r="B720" s="52"/>
      <c r="C720" s="51"/>
    </row>
    <row r="721" spans="1:3" ht="15.5" x14ac:dyDescent="0.2">
      <c r="A721" s="49"/>
      <c r="B721" s="52"/>
      <c r="C721" s="51"/>
    </row>
    <row r="722" spans="1:3" ht="15.5" x14ac:dyDescent="0.2">
      <c r="A722" s="49"/>
      <c r="B722" s="52"/>
      <c r="C722" s="51"/>
    </row>
    <row r="723" spans="1:3" ht="15.5" x14ac:dyDescent="0.2">
      <c r="A723" s="49"/>
      <c r="B723" s="52"/>
      <c r="C723" s="51"/>
    </row>
    <row r="724" spans="1:3" ht="15.5" x14ac:dyDescent="0.2">
      <c r="A724" s="49"/>
      <c r="B724" s="52"/>
      <c r="C724" s="51"/>
    </row>
    <row r="725" spans="1:3" ht="15.5" x14ac:dyDescent="0.2">
      <c r="A725" s="49"/>
      <c r="B725" s="52"/>
      <c r="C725" s="51"/>
    </row>
    <row r="726" spans="1:3" ht="15.5" x14ac:dyDescent="0.2">
      <c r="A726" s="49"/>
      <c r="B726" s="52"/>
      <c r="C726" s="51"/>
    </row>
    <row r="727" spans="1:3" ht="15.5" x14ac:dyDescent="0.2">
      <c r="A727" s="49"/>
      <c r="B727" s="52"/>
      <c r="C727" s="51"/>
    </row>
    <row r="728" spans="1:3" ht="15.5" x14ac:dyDescent="0.2">
      <c r="A728" s="49"/>
      <c r="B728" s="52"/>
      <c r="C728" s="51"/>
    </row>
    <row r="729" spans="1:3" ht="15.5" x14ac:dyDescent="0.2">
      <c r="A729" s="49"/>
      <c r="B729" s="52"/>
      <c r="C729" s="51"/>
    </row>
    <row r="730" spans="1:3" ht="15.5" x14ac:dyDescent="0.2">
      <c r="A730" s="49"/>
      <c r="B730" s="52"/>
      <c r="C730" s="51"/>
    </row>
    <row r="731" spans="1:3" ht="15.5" x14ac:dyDescent="0.2">
      <c r="A731" s="49"/>
      <c r="B731" s="52"/>
      <c r="C731" s="51"/>
    </row>
    <row r="732" spans="1:3" ht="15.5" x14ac:dyDescent="0.2">
      <c r="A732" s="49"/>
      <c r="B732" s="52"/>
      <c r="C732" s="51"/>
    </row>
    <row r="733" spans="1:3" ht="15.5" x14ac:dyDescent="0.2">
      <c r="A733" s="49"/>
      <c r="B733" s="52"/>
      <c r="C733" s="51"/>
    </row>
    <row r="734" spans="1:3" ht="15.5" x14ac:dyDescent="0.2">
      <c r="A734" s="49"/>
      <c r="B734" s="52"/>
      <c r="C734" s="51"/>
    </row>
    <row r="735" spans="1:3" ht="15.5" x14ac:dyDescent="0.2">
      <c r="A735" s="49"/>
      <c r="B735" s="52"/>
      <c r="C735" s="51"/>
    </row>
    <row r="736" spans="1:3" ht="15.5" x14ac:dyDescent="0.2">
      <c r="A736" s="49"/>
      <c r="B736" s="52"/>
      <c r="C736" s="51"/>
    </row>
    <row r="737" spans="1:3" ht="15.5" x14ac:dyDescent="0.2">
      <c r="A737" s="49"/>
      <c r="B737" s="52"/>
      <c r="C737" s="51"/>
    </row>
    <row r="738" spans="1:3" ht="15.5" x14ac:dyDescent="0.2">
      <c r="A738" s="49"/>
      <c r="B738" s="52"/>
      <c r="C738" s="51"/>
    </row>
    <row r="739" spans="1:3" ht="15.5" x14ac:dyDescent="0.2">
      <c r="A739" s="49"/>
      <c r="B739" s="52"/>
      <c r="C739" s="51"/>
    </row>
    <row r="740" spans="1:3" ht="15.5" x14ac:dyDescent="0.2">
      <c r="A740" s="49"/>
      <c r="B740" s="52"/>
      <c r="C740" s="51"/>
    </row>
    <row r="741" spans="1:3" ht="15.5" x14ac:dyDescent="0.2">
      <c r="A741" s="49"/>
      <c r="B741" s="52"/>
      <c r="C741" s="51"/>
    </row>
    <row r="742" spans="1:3" ht="15.5" x14ac:dyDescent="0.2">
      <c r="A742" s="49"/>
      <c r="B742" s="52"/>
      <c r="C742" s="51"/>
    </row>
    <row r="743" spans="1:3" ht="15.5" x14ac:dyDescent="0.2">
      <c r="A743" s="49"/>
      <c r="B743" s="52"/>
      <c r="C743" s="51"/>
    </row>
    <row r="744" spans="1:3" ht="15.5" x14ac:dyDescent="0.2">
      <c r="A744" s="49"/>
      <c r="B744" s="52"/>
      <c r="C744" s="51"/>
    </row>
    <row r="745" spans="1:3" ht="15.5" x14ac:dyDescent="0.2">
      <c r="A745" s="49"/>
      <c r="B745" s="52"/>
      <c r="C745" s="51"/>
    </row>
    <row r="746" spans="1:3" ht="15.5" x14ac:dyDescent="0.2">
      <c r="A746" s="49"/>
      <c r="B746" s="52"/>
      <c r="C746" s="51"/>
    </row>
    <row r="747" spans="1:3" ht="15.5" x14ac:dyDescent="0.2">
      <c r="A747" s="49"/>
      <c r="B747" s="52"/>
      <c r="C747" s="51"/>
    </row>
    <row r="748" spans="1:3" ht="15.5" x14ac:dyDescent="0.2">
      <c r="A748" s="49"/>
      <c r="B748" s="52"/>
      <c r="C748" s="51"/>
    </row>
    <row r="749" spans="1:3" ht="15.5" x14ac:dyDescent="0.2">
      <c r="A749" s="49"/>
      <c r="B749" s="52"/>
      <c r="C749" s="51"/>
    </row>
    <row r="750" spans="1:3" ht="15.5" x14ac:dyDescent="0.2">
      <c r="A750" s="49"/>
      <c r="B750" s="52"/>
      <c r="C750" s="51"/>
    </row>
    <row r="751" spans="1:3" ht="15.5" x14ac:dyDescent="0.2">
      <c r="A751" s="49"/>
      <c r="B751" s="52"/>
      <c r="C751" s="51"/>
    </row>
    <row r="752" spans="1:3" ht="15.5" x14ac:dyDescent="0.2">
      <c r="A752" s="49"/>
      <c r="B752" s="52"/>
      <c r="C752" s="51"/>
    </row>
    <row r="753" spans="1:3" ht="15.5" x14ac:dyDescent="0.2">
      <c r="A753" s="49"/>
      <c r="B753" s="52"/>
      <c r="C753" s="51"/>
    </row>
    <row r="754" spans="1:3" ht="15.5" x14ac:dyDescent="0.2">
      <c r="A754" s="49"/>
      <c r="B754" s="52"/>
      <c r="C754" s="51"/>
    </row>
    <row r="755" spans="1:3" ht="15.5" x14ac:dyDescent="0.2">
      <c r="A755" s="49"/>
      <c r="B755" s="52"/>
      <c r="C755" s="51"/>
    </row>
    <row r="756" spans="1:3" ht="15.5" x14ac:dyDescent="0.2">
      <c r="A756" s="49"/>
      <c r="B756" s="52"/>
      <c r="C756" s="51"/>
    </row>
    <row r="757" spans="1:3" ht="15.5" x14ac:dyDescent="0.2">
      <c r="A757" s="49"/>
      <c r="B757" s="52"/>
      <c r="C757" s="51"/>
    </row>
    <row r="758" spans="1:3" ht="15.5" x14ac:dyDescent="0.2">
      <c r="A758" s="49"/>
      <c r="B758" s="52"/>
      <c r="C758" s="51"/>
    </row>
    <row r="759" spans="1:3" ht="15.5" x14ac:dyDescent="0.2">
      <c r="A759" s="49"/>
      <c r="B759" s="52"/>
      <c r="C759" s="51"/>
    </row>
    <row r="760" spans="1:3" ht="15.5" x14ac:dyDescent="0.2">
      <c r="A760" s="49"/>
      <c r="B760" s="52"/>
      <c r="C760" s="51"/>
    </row>
    <row r="761" spans="1:3" ht="15.5" x14ac:dyDescent="0.2">
      <c r="A761" s="49"/>
      <c r="B761" s="52"/>
      <c r="C761" s="51"/>
    </row>
    <row r="762" spans="1:3" ht="15.5" x14ac:dyDescent="0.2">
      <c r="A762" s="49"/>
      <c r="B762" s="52"/>
      <c r="C762" s="51"/>
    </row>
    <row r="763" spans="1:3" ht="15.5" x14ac:dyDescent="0.2">
      <c r="A763" s="49"/>
      <c r="B763" s="52"/>
      <c r="C763" s="51"/>
    </row>
    <row r="764" spans="1:3" ht="15.5" x14ac:dyDescent="0.2">
      <c r="A764" s="49"/>
      <c r="B764" s="52"/>
      <c r="C764" s="51"/>
    </row>
    <row r="765" spans="1:3" ht="15.5" x14ac:dyDescent="0.2">
      <c r="A765" s="49"/>
      <c r="B765" s="52"/>
      <c r="C765" s="51"/>
    </row>
    <row r="766" spans="1:3" ht="15.5" x14ac:dyDescent="0.2">
      <c r="A766" s="49"/>
      <c r="B766" s="52"/>
      <c r="C766" s="51"/>
    </row>
    <row r="767" spans="1:3" ht="15.5" x14ac:dyDescent="0.2">
      <c r="A767" s="49"/>
      <c r="B767" s="52"/>
      <c r="C767" s="51"/>
    </row>
    <row r="768" spans="1:3" ht="15.5" x14ac:dyDescent="0.2">
      <c r="A768" s="49"/>
      <c r="B768" s="52"/>
      <c r="C768" s="51"/>
    </row>
    <row r="769" spans="1:3" ht="15.5" x14ac:dyDescent="0.2">
      <c r="A769" s="49"/>
      <c r="B769" s="52"/>
      <c r="C769" s="51"/>
    </row>
    <row r="770" spans="1:3" ht="15.5" x14ac:dyDescent="0.2">
      <c r="A770" s="49"/>
      <c r="B770" s="52"/>
      <c r="C770" s="51"/>
    </row>
    <row r="771" spans="1:3" ht="15.5" x14ac:dyDescent="0.2">
      <c r="A771" s="49"/>
      <c r="B771" s="52"/>
      <c r="C771" s="51"/>
    </row>
    <row r="772" spans="1:3" ht="15.5" x14ac:dyDescent="0.2">
      <c r="A772" s="49"/>
      <c r="B772" s="52"/>
      <c r="C772" s="51"/>
    </row>
    <row r="773" spans="1:3" ht="15.5" x14ac:dyDescent="0.2">
      <c r="A773" s="49"/>
      <c r="B773" s="52"/>
      <c r="C773" s="51"/>
    </row>
    <row r="774" spans="1:3" ht="15.5" x14ac:dyDescent="0.2">
      <c r="A774" s="49"/>
      <c r="B774" s="52"/>
      <c r="C774" s="51"/>
    </row>
    <row r="775" spans="1:3" ht="15.5" x14ac:dyDescent="0.2">
      <c r="A775" s="49"/>
      <c r="B775" s="52"/>
      <c r="C775" s="51"/>
    </row>
    <row r="776" spans="1:3" ht="15.5" x14ac:dyDescent="0.2">
      <c r="A776" s="49"/>
      <c r="B776" s="52"/>
      <c r="C776" s="51"/>
    </row>
    <row r="777" spans="1:3" ht="15.5" x14ac:dyDescent="0.2">
      <c r="A777" s="49"/>
      <c r="B777" s="52"/>
      <c r="C777" s="51"/>
    </row>
    <row r="778" spans="1:3" ht="15.5" x14ac:dyDescent="0.2">
      <c r="A778" s="49"/>
      <c r="B778" s="52"/>
      <c r="C778" s="51"/>
    </row>
    <row r="779" spans="1:3" ht="15.5" x14ac:dyDescent="0.2">
      <c r="A779" s="49"/>
      <c r="B779" s="52"/>
      <c r="C779" s="51"/>
    </row>
    <row r="780" spans="1:3" ht="15.5" x14ac:dyDescent="0.2">
      <c r="A780" s="49"/>
      <c r="B780" s="52"/>
      <c r="C780" s="51"/>
    </row>
    <row r="781" spans="1:3" ht="15.5" x14ac:dyDescent="0.2">
      <c r="A781" s="49"/>
      <c r="B781" s="52"/>
      <c r="C781" s="51"/>
    </row>
    <row r="782" spans="1:3" ht="15.5" x14ac:dyDescent="0.2">
      <c r="A782" s="49"/>
      <c r="B782" s="52"/>
      <c r="C782" s="51"/>
    </row>
    <row r="783" spans="1:3" ht="15.5" x14ac:dyDescent="0.2">
      <c r="A783" s="49"/>
      <c r="B783" s="52"/>
      <c r="C783" s="51"/>
    </row>
    <row r="784" spans="1:3" ht="15.5" x14ac:dyDescent="0.2">
      <c r="A784" s="49"/>
      <c r="B784" s="52"/>
      <c r="C784" s="51"/>
    </row>
    <row r="785" spans="1:3" ht="15.5" x14ac:dyDescent="0.2">
      <c r="A785" s="49"/>
      <c r="B785" s="52"/>
      <c r="C785" s="51"/>
    </row>
    <row r="786" spans="1:3" ht="15.5" x14ac:dyDescent="0.2">
      <c r="A786" s="49"/>
      <c r="B786" s="52"/>
      <c r="C786" s="51"/>
    </row>
    <row r="787" spans="1:3" ht="15.5" x14ac:dyDescent="0.2">
      <c r="A787" s="49"/>
      <c r="B787" s="52"/>
      <c r="C787" s="51"/>
    </row>
    <row r="788" spans="1:3" ht="15.5" x14ac:dyDescent="0.2">
      <c r="A788" s="49"/>
      <c r="B788" s="52"/>
      <c r="C788" s="51"/>
    </row>
    <row r="789" spans="1:3" ht="15.5" x14ac:dyDescent="0.2">
      <c r="A789" s="49"/>
      <c r="B789" s="52"/>
      <c r="C789" s="51"/>
    </row>
    <row r="790" spans="1:3" ht="15.5" x14ac:dyDescent="0.2">
      <c r="A790" s="49"/>
      <c r="B790" s="52"/>
      <c r="C790" s="51"/>
    </row>
    <row r="791" spans="1:3" ht="15.5" x14ac:dyDescent="0.2">
      <c r="A791" s="49"/>
      <c r="B791" s="52"/>
      <c r="C791" s="51"/>
    </row>
    <row r="792" spans="1:3" ht="15.5" x14ac:dyDescent="0.2">
      <c r="A792" s="49"/>
      <c r="B792" s="52"/>
      <c r="C792" s="51"/>
    </row>
    <row r="793" spans="1:3" ht="15.5" x14ac:dyDescent="0.2">
      <c r="A793" s="49"/>
      <c r="B793" s="52"/>
      <c r="C793" s="51"/>
    </row>
    <row r="794" spans="1:3" ht="15.5" x14ac:dyDescent="0.2">
      <c r="A794" s="49"/>
      <c r="B794" s="52"/>
      <c r="C794" s="51"/>
    </row>
    <row r="795" spans="1:3" ht="15.5" x14ac:dyDescent="0.2">
      <c r="A795" s="49"/>
      <c r="B795" s="52"/>
      <c r="C795" s="51"/>
    </row>
    <row r="796" spans="1:3" ht="15.5" x14ac:dyDescent="0.2">
      <c r="A796" s="49"/>
      <c r="B796" s="52"/>
      <c r="C796" s="51"/>
    </row>
    <row r="797" spans="1:3" ht="15.5" x14ac:dyDescent="0.2">
      <c r="A797" s="49"/>
      <c r="B797" s="52"/>
      <c r="C797" s="51"/>
    </row>
    <row r="798" spans="1:3" ht="15.5" x14ac:dyDescent="0.2">
      <c r="A798" s="49"/>
      <c r="B798" s="52"/>
      <c r="C798" s="51"/>
    </row>
    <row r="799" spans="1:3" ht="15.5" x14ac:dyDescent="0.2">
      <c r="A799" s="49"/>
      <c r="B799" s="52"/>
      <c r="C799" s="51"/>
    </row>
    <row r="800" spans="1:3" ht="15.5" x14ac:dyDescent="0.2">
      <c r="A800" s="49"/>
      <c r="B800" s="52"/>
      <c r="C800" s="51"/>
    </row>
    <row r="801" spans="1:3" ht="15.5" x14ac:dyDescent="0.2">
      <c r="A801" s="49"/>
      <c r="B801" s="52"/>
      <c r="C801" s="51"/>
    </row>
    <row r="802" spans="1:3" ht="15.5" x14ac:dyDescent="0.2">
      <c r="A802" s="49"/>
      <c r="B802" s="52"/>
      <c r="C802" s="51"/>
    </row>
    <row r="803" spans="1:3" ht="15.5" x14ac:dyDescent="0.2">
      <c r="A803" s="49"/>
      <c r="B803" s="52"/>
      <c r="C803" s="51"/>
    </row>
    <row r="804" spans="1:3" ht="15.5" x14ac:dyDescent="0.2">
      <c r="A804" s="49"/>
      <c r="B804" s="52"/>
      <c r="C804" s="51"/>
    </row>
    <row r="805" spans="1:3" ht="15.5" x14ac:dyDescent="0.2">
      <c r="A805" s="49"/>
      <c r="B805" s="52"/>
      <c r="C805" s="51"/>
    </row>
    <row r="806" spans="1:3" ht="15.5" x14ac:dyDescent="0.2">
      <c r="A806" s="49"/>
      <c r="B806" s="52"/>
      <c r="C806" s="51"/>
    </row>
    <row r="807" spans="1:3" ht="15.5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70" zoomScaleNormal="70" zoomScaleSheetLayoutView="70" workbookViewId="0">
      <pane xSplit="9" ySplit="5" topLeftCell="J48" activePane="bottomRight" state="frozen"/>
      <selection pane="topRight"/>
      <selection pane="bottomLeft"/>
      <selection pane="bottomRight" activeCell="F61" sqref="F61"/>
    </sheetView>
  </sheetViews>
  <sheetFormatPr defaultColWidth="0" defaultRowHeight="13" outlineLevelRow="3" x14ac:dyDescent="0.2"/>
  <cols>
    <col min="1" max="2" width="10.77734375" style="10" customWidth="1"/>
    <col min="3" max="3" width="1.44140625" style="19" customWidth="1"/>
    <col min="4" max="4" width="1.44140625" style="65" customWidth="1"/>
    <col min="5" max="5" width="167.44140625" style="24" bestFit="1" customWidth="1"/>
    <col min="6" max="6" width="13.66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E9" s="55" t="s">
        <v>106</v>
      </c>
      <c r="F9" s="111">
        <v>42461</v>
      </c>
      <c r="G9" s="24" t="s">
        <v>107</v>
      </c>
    </row>
    <row r="10" spans="1:707" outlineLevel="1" x14ac:dyDescent="0.2">
      <c r="E10" s="24" t="s">
        <v>108</v>
      </c>
      <c r="F10" s="112">
        <v>3</v>
      </c>
    </row>
    <row r="11" spans="1:707" outlineLevel="1" x14ac:dyDescent="0.2">
      <c r="E11" s="24" t="s">
        <v>109</v>
      </c>
      <c r="F11" s="112">
        <v>12</v>
      </c>
      <c r="G11" s="24" t="s">
        <v>110</v>
      </c>
    </row>
    <row r="12" spans="1:707" outlineLevel="1" x14ac:dyDescent="0.2">
      <c r="E12" s="24" t="s">
        <v>111</v>
      </c>
      <c r="F12" s="111">
        <v>45748</v>
      </c>
      <c r="G12" s="24" t="s">
        <v>107</v>
      </c>
    </row>
    <row r="13" spans="1:707" outlineLevel="1" x14ac:dyDescent="0.2">
      <c r="E13" s="24" t="s">
        <v>112</v>
      </c>
      <c r="F13" s="111">
        <v>47573</v>
      </c>
      <c r="G13" s="24" t="s">
        <v>107</v>
      </c>
    </row>
    <row r="14" spans="1:707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x14ac:dyDescent="0.2">
      <c r="C18" s="87" t="s">
        <v>114</v>
      </c>
    </row>
    <row r="19" spans="1:23" s="121" customFormat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v>0.02</v>
      </c>
      <c r="R19" s="124">
        <v>0.02</v>
      </c>
      <c r="S19" s="124">
        <v>0.02</v>
      </c>
      <c r="T19" s="124">
        <v>0.02</v>
      </c>
      <c r="U19" s="124">
        <v>0.02</v>
      </c>
      <c r="V19" s="124">
        <v>0.02</v>
      </c>
      <c r="W19" s="124">
        <v>0.02</v>
      </c>
    </row>
    <row r="20" spans="1:23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>
        <v>128.80000000000001</v>
      </c>
      <c r="R20" s="89">
        <v>133.9</v>
      </c>
      <c r="S20" s="89">
        <v>136.4</v>
      </c>
      <c r="T20" s="89">
        <v>139.1</v>
      </c>
      <c r="U20" s="89">
        <v>141.9</v>
      </c>
      <c r="V20" s="89">
        <v>144.69999999999999</v>
      </c>
      <c r="W20" s="89">
        <v>147.6</v>
      </c>
    </row>
    <row r="21" spans="1:23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>
        <v>129.5</v>
      </c>
      <c r="R21" s="89">
        <v>134.69999999999999</v>
      </c>
      <c r="S21" s="89">
        <v>137.19999999999999</v>
      </c>
      <c r="T21" s="89">
        <v>139.9</v>
      </c>
      <c r="U21" s="89">
        <v>142.69999999999999</v>
      </c>
      <c r="V21" s="89">
        <v>145.6</v>
      </c>
      <c r="W21" s="89">
        <v>148.5</v>
      </c>
    </row>
    <row r="22" spans="1:23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>
        <v>130.4</v>
      </c>
      <c r="R22" s="89">
        <v>135.6</v>
      </c>
      <c r="S22" s="89">
        <v>138.19999999999999</v>
      </c>
      <c r="T22" s="89">
        <v>141</v>
      </c>
      <c r="U22" s="89">
        <v>143.80000000000001</v>
      </c>
      <c r="V22" s="89">
        <v>146.69999999999999</v>
      </c>
      <c r="W22" s="89">
        <v>149.6</v>
      </c>
    </row>
    <row r="23" spans="1:23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>
        <v>129.6</v>
      </c>
      <c r="R23" s="89">
        <v>134.4</v>
      </c>
      <c r="S23" s="89">
        <v>136.80000000000001</v>
      </c>
      <c r="T23" s="89">
        <v>139.5</v>
      </c>
      <c r="U23" s="89">
        <v>142.30000000000001</v>
      </c>
      <c r="V23" s="89">
        <v>145.1</v>
      </c>
      <c r="W23" s="89">
        <v>148</v>
      </c>
    </row>
    <row r="24" spans="1:23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>
        <v>130.30000000000001</v>
      </c>
      <c r="R24" s="89">
        <v>135.1</v>
      </c>
      <c r="S24" s="89">
        <v>137.5</v>
      </c>
      <c r="T24" s="89">
        <v>140.30000000000001</v>
      </c>
      <c r="U24" s="89">
        <v>143.1</v>
      </c>
      <c r="V24" s="89">
        <v>146</v>
      </c>
      <c r="W24" s="89">
        <v>148.9</v>
      </c>
    </row>
    <row r="25" spans="1:23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>
        <v>130.80000000000001</v>
      </c>
      <c r="R25" s="89">
        <v>135.69999999999999</v>
      </c>
      <c r="S25" s="89">
        <v>138.19999999999999</v>
      </c>
      <c r="T25" s="89">
        <v>141</v>
      </c>
      <c r="U25" s="89">
        <v>143.80000000000001</v>
      </c>
      <c r="V25" s="89">
        <v>146.69999999999999</v>
      </c>
      <c r="W25" s="89">
        <v>149.6</v>
      </c>
    </row>
    <row r="26" spans="1:23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>
        <v>130.9</v>
      </c>
      <c r="R26" s="89">
        <v>134.9</v>
      </c>
      <c r="S26" s="89">
        <v>137.4</v>
      </c>
      <c r="T26" s="89">
        <v>140.1</v>
      </c>
      <c r="U26" s="89">
        <v>142.9</v>
      </c>
      <c r="V26" s="89">
        <v>145.80000000000001</v>
      </c>
      <c r="W26" s="89">
        <v>148.69999999999999</v>
      </c>
    </row>
    <row r="27" spans="1:23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>
        <v>131.4</v>
      </c>
      <c r="R27" s="89">
        <v>135.4</v>
      </c>
      <c r="S27" s="89">
        <v>137.9</v>
      </c>
      <c r="T27" s="89">
        <v>140.69999999999999</v>
      </c>
      <c r="U27" s="89">
        <v>143.5</v>
      </c>
      <c r="V27" s="89">
        <v>146.4</v>
      </c>
      <c r="W27" s="89">
        <v>149.30000000000001</v>
      </c>
    </row>
    <row r="28" spans="1:23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>
        <v>132</v>
      </c>
      <c r="R28" s="89">
        <v>136.1</v>
      </c>
      <c r="S28" s="89">
        <v>138.6</v>
      </c>
      <c r="T28" s="89">
        <v>141.4</v>
      </c>
      <c r="U28" s="89">
        <v>144.19999999999999</v>
      </c>
      <c r="V28" s="89">
        <v>147.1</v>
      </c>
      <c r="W28" s="89">
        <v>150</v>
      </c>
    </row>
    <row r="29" spans="1:23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>
        <v>130.80000000000001</v>
      </c>
      <c r="R29" s="89">
        <v>133.80000000000001</v>
      </c>
      <c r="S29" s="89">
        <v>136.30000000000001</v>
      </c>
      <c r="T29" s="89">
        <v>139</v>
      </c>
      <c r="U29" s="89">
        <v>141.80000000000001</v>
      </c>
      <c r="V29" s="89">
        <v>144.6</v>
      </c>
      <c r="W29" s="89">
        <v>147.5</v>
      </c>
    </row>
    <row r="30" spans="1:23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>
        <v>132.1</v>
      </c>
      <c r="R30" s="89">
        <v>135.19999999999999</v>
      </c>
      <c r="S30" s="89">
        <v>137.69999999999999</v>
      </c>
      <c r="T30" s="89">
        <v>140.5</v>
      </c>
      <c r="U30" s="89">
        <v>143.30000000000001</v>
      </c>
      <c r="V30" s="89">
        <v>146.19999999999999</v>
      </c>
      <c r="W30" s="89">
        <v>149.1</v>
      </c>
    </row>
    <row r="31" spans="1:23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>
        <v>132.9</v>
      </c>
      <c r="R31" s="89">
        <v>136</v>
      </c>
      <c r="S31" s="89">
        <v>138.5</v>
      </c>
      <c r="T31" s="89">
        <v>141.30000000000001</v>
      </c>
      <c r="U31" s="89">
        <v>144.1</v>
      </c>
      <c r="V31" s="89">
        <v>147</v>
      </c>
      <c r="W31" s="89">
        <v>149.9</v>
      </c>
    </row>
    <row r="32" spans="1:23" outlineLevel="1" x14ac:dyDescent="0.2"/>
    <row r="33" spans="1:7" outlineLevel="1" x14ac:dyDescent="0.2">
      <c r="C33" s="87" t="s">
        <v>130</v>
      </c>
    </row>
    <row r="34" spans="1:7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2"/>
    <row r="47" spans="1:7" outlineLevel="1" x14ac:dyDescent="0.2"/>
    <row r="48" spans="1:7" s="135" customFormat="1" outlineLevel="1" x14ac:dyDescent="0.2">
      <c r="A48" s="132"/>
      <c r="B48" s="132"/>
      <c r="C48" s="149" t="s">
        <v>143</v>
      </c>
      <c r="D48" s="134"/>
    </row>
    <row r="49" spans="1:23" s="135" customFormat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2"/>
    <row r="59" spans="1:23" outlineLevel="1" x14ac:dyDescent="0.2">
      <c r="B59" s="10" t="str">
        <f xml:space="preserve"> 'PD11'!B$9</f>
        <v>PR19 FD / CMA / IDoK closing RCV balances as at 31 March 2025</v>
      </c>
    </row>
    <row r="60" spans="1:23" outlineLevel="2" x14ac:dyDescent="0.2"/>
    <row r="61" spans="1:23" s="121" customFormat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6">
        <f>'PD11'!E$10</f>
        <v>117.8129056186979</v>
      </c>
      <c r="G61" s="13" t="s">
        <v>153</v>
      </c>
    </row>
    <row r="62" spans="1:23" s="121" customFormat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6">
        <f>'PD11'!F$10</f>
        <v>696.48880204736474</v>
      </c>
      <c r="G62" s="13" t="s">
        <v>153</v>
      </c>
    </row>
    <row r="63" spans="1:23" s="121" customFormat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6">
        <f>'PD11'!G$10</f>
        <v>756.16453525431109</v>
      </c>
      <c r="G63" s="13" t="s">
        <v>153</v>
      </c>
    </row>
    <row r="64" spans="1:23" s="121" customFormat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6">
        <f>'PD11'!H$10</f>
        <v>47.621406660667773</v>
      </c>
      <c r="G64" s="13" t="s">
        <v>153</v>
      </c>
    </row>
    <row r="65" spans="1:7" s="121" customFormat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6">
        <f>'PD11'!I$10</f>
        <v>0</v>
      </c>
      <c r="G65" s="13" t="s">
        <v>153</v>
      </c>
    </row>
    <row r="66" spans="1:7" s="121" customFormat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>
        <f>'PD11'!J$10</f>
        <v>0</v>
      </c>
      <c r="G66" s="13" t="s">
        <v>153</v>
      </c>
    </row>
    <row r="67" spans="1:7" outlineLevel="2" x14ac:dyDescent="0.2">
      <c r="E67" s="13"/>
      <c r="F67" s="13"/>
      <c r="G67" s="13"/>
    </row>
    <row r="68" spans="1:7" s="121" customFormat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6">
        <f>'PD11'!E$11</f>
        <v>112.56639241437884</v>
      </c>
      <c r="G68" s="13" t="s">
        <v>153</v>
      </c>
    </row>
    <row r="69" spans="1:7" s="121" customFormat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6">
        <f>'PD11'!F$11</f>
        <v>665.47235544151908</v>
      </c>
      <c r="G69" s="13" t="s">
        <v>153</v>
      </c>
    </row>
    <row r="70" spans="1:7" s="121" customFormat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6">
        <f>'PD11'!G$11</f>
        <v>722.49057400180232</v>
      </c>
      <c r="G70" s="13" t="s">
        <v>153</v>
      </c>
    </row>
    <row r="71" spans="1:7" s="121" customFormat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6">
        <f>'PD11'!H$11</f>
        <v>45.500702332552244</v>
      </c>
      <c r="G71" s="13" t="s">
        <v>153</v>
      </c>
    </row>
    <row r="72" spans="1:7" s="121" customFormat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>
        <f>'PD11'!I$11</f>
        <v>0</v>
      </c>
      <c r="G72" s="13" t="s">
        <v>153</v>
      </c>
    </row>
    <row r="73" spans="1:7" s="121" customFormat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>
        <f>'PD11'!J$11</f>
        <v>0</v>
      </c>
      <c r="G73" s="13" t="s">
        <v>153</v>
      </c>
    </row>
    <row r="74" spans="1:7" outlineLevel="2" x14ac:dyDescent="0.2">
      <c r="E74" s="13"/>
      <c r="F74" s="13"/>
      <c r="G74" s="13"/>
    </row>
    <row r="75" spans="1:7" s="121" customFormat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6">
        <f>'PD11'!E$12</f>
        <v>26.837047534228091</v>
      </c>
      <c r="G75" s="13" t="s">
        <v>153</v>
      </c>
    </row>
    <row r="76" spans="1:7" s="121" customFormat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6">
        <f>'PD11'!F$12</f>
        <v>502.44223203618748</v>
      </c>
      <c r="G76" s="13" t="s">
        <v>153</v>
      </c>
    </row>
    <row r="77" spans="1:7" s="121" customFormat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6">
        <f>'PD11'!G$12</f>
        <v>545.62013638803683</v>
      </c>
      <c r="G77" s="13" t="s">
        <v>153</v>
      </c>
    </row>
    <row r="78" spans="1:7" s="121" customFormat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6">
        <f>'PD11'!H$12</f>
        <v>45.6091639940039</v>
      </c>
      <c r="G78" s="13" t="s">
        <v>153</v>
      </c>
    </row>
    <row r="79" spans="1:7" s="121" customFormat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>
        <f>'PD11'!I$12</f>
        <v>0</v>
      </c>
      <c r="G79" s="13" t="s">
        <v>153</v>
      </c>
    </row>
    <row r="80" spans="1:7" s="121" customFormat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>
        <f>'PD11'!J$12</f>
        <v>0</v>
      </c>
      <c r="G80" s="13" t="s">
        <v>153</v>
      </c>
    </row>
    <row r="81" spans="1:7" outlineLevel="1" x14ac:dyDescent="0.2">
      <c r="E81" s="13"/>
      <c r="F81" s="13"/>
      <c r="G81" s="13"/>
    </row>
    <row r="82" spans="1:7" outlineLevel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2">
      <c r="E83" s="13"/>
      <c r="F83" s="13"/>
      <c r="G83" s="13"/>
    </row>
    <row r="84" spans="1:7" s="121" customFormat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6">
        <f>'PD11'!E$16</f>
        <v>0</v>
      </c>
      <c r="G84" s="13" t="s">
        <v>153</v>
      </c>
    </row>
    <row r="85" spans="1:7" s="121" customFormat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6">
        <f>'PD11'!F$16</f>
        <v>1.577955589100009</v>
      </c>
      <c r="G85" s="13" t="s">
        <v>153</v>
      </c>
    </row>
    <row r="86" spans="1:7" s="121" customFormat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6">
        <f>'PD11'!G$16</f>
        <v>-0.51527422509520293</v>
      </c>
      <c r="G86" s="13" t="s">
        <v>153</v>
      </c>
    </row>
    <row r="87" spans="1:7" s="121" customFormat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>
        <f>'PD11'!I$16</f>
        <v>0</v>
      </c>
      <c r="G88" s="13" t="s">
        <v>153</v>
      </c>
    </row>
    <row r="89" spans="1:7" s="121" customFormat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>
        <f>'PD11'!J$16</f>
        <v>0</v>
      </c>
      <c r="G89" s="13" t="s">
        <v>153</v>
      </c>
    </row>
    <row r="90" spans="1:7" outlineLevel="2" x14ac:dyDescent="0.2">
      <c r="E90" s="13"/>
      <c r="F90" s="13"/>
      <c r="G90" s="13"/>
    </row>
    <row r="91" spans="1:7" s="121" customFormat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6">
        <f>'PD11'!E$17</f>
        <v>0</v>
      </c>
      <c r="G91" s="13" t="s">
        <v>153</v>
      </c>
    </row>
    <row r="92" spans="1:7" s="121" customFormat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6">
        <f>'PD11'!F$17</f>
        <v>1.2361630261685035</v>
      </c>
      <c r="G92" s="13" t="s">
        <v>153</v>
      </c>
    </row>
    <row r="93" spans="1:7" s="121" customFormat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6">
        <f>'PD11'!G$17</f>
        <v>0.23726766248150422</v>
      </c>
      <c r="G93" s="13" t="s">
        <v>153</v>
      </c>
    </row>
    <row r="94" spans="1:7" s="121" customFormat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>
        <f>'PD11'!I$17</f>
        <v>0</v>
      </c>
      <c r="G95" s="13" t="s">
        <v>153</v>
      </c>
    </row>
    <row r="96" spans="1:7" s="121" customFormat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>
        <f>'PD11'!J$17</f>
        <v>0</v>
      </c>
      <c r="G96" s="13" t="s">
        <v>153</v>
      </c>
    </row>
    <row r="97" spans="1:7" outlineLevel="2" x14ac:dyDescent="0.2">
      <c r="E97" s="13"/>
      <c r="F97" s="13"/>
      <c r="G97" s="13"/>
    </row>
    <row r="98" spans="1:7" s="121" customFormat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6">
        <f>'PD11'!E$18</f>
        <v>0</v>
      </c>
      <c r="G98" s="13" t="s">
        <v>153</v>
      </c>
    </row>
    <row r="99" spans="1:7" s="121" customFormat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6">
        <f>'PD11'!F$18</f>
        <v>-8.0301465226175817E-2</v>
      </c>
      <c r="G99" s="13" t="s">
        <v>153</v>
      </c>
    </row>
    <row r="100" spans="1:7" s="121" customFormat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6">
        <f>'PD11'!G$18</f>
        <v>0</v>
      </c>
      <c r="G100" s="13" t="s">
        <v>153</v>
      </c>
    </row>
    <row r="101" spans="1:7" s="121" customFormat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>
        <f>'PD11'!I$18</f>
        <v>0</v>
      </c>
      <c r="G102" s="13" t="s">
        <v>153</v>
      </c>
    </row>
    <row r="103" spans="1:7" s="121" customFormat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>
        <f>'PD11'!J$18</f>
        <v>0</v>
      </c>
      <c r="G103" s="13" t="s">
        <v>153</v>
      </c>
    </row>
    <row r="104" spans="1:7" outlineLevel="2" x14ac:dyDescent="0.2">
      <c r="E104" s="13"/>
      <c r="F104" s="13"/>
      <c r="G104" s="13"/>
    </row>
    <row r="105" spans="1:7" s="121" customFormat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6">
        <f>'PD11'!E$19</f>
        <v>0.25839839301926726</v>
      </c>
      <c r="G105" s="13" t="s">
        <v>153</v>
      </c>
    </row>
    <row r="106" spans="1:7" s="121" customFormat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6">
        <f>'PD11'!F$19</f>
        <v>1.4663377158977831</v>
      </c>
      <c r="G106" s="13" t="s">
        <v>153</v>
      </c>
    </row>
    <row r="107" spans="1:7" s="121" customFormat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6">
        <f>'PD11'!G$19</f>
        <v>1.5573387717622411</v>
      </c>
      <c r="G107" s="13" t="s">
        <v>153</v>
      </c>
    </row>
    <row r="108" spans="1:7" s="121" customFormat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6">
        <f>'PD11'!H$19</f>
        <v>0.11586146510819617</v>
      </c>
      <c r="G108" s="13" t="s">
        <v>153</v>
      </c>
    </row>
    <row r="109" spans="1:7" s="121" customFormat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>
        <f>'PD11'!I$19</f>
        <v>0</v>
      </c>
      <c r="G109" s="13" t="s">
        <v>153</v>
      </c>
    </row>
    <row r="110" spans="1:7" s="121" customFormat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>
        <f>'PD11'!J$19</f>
        <v>0</v>
      </c>
      <c r="G110" s="13" t="s">
        <v>153</v>
      </c>
    </row>
    <row r="111" spans="1:7" outlineLevel="2" x14ac:dyDescent="0.2">
      <c r="E111" s="13"/>
      <c r="F111" s="13"/>
      <c r="G111" s="13"/>
    </row>
    <row r="112" spans="1:7" s="121" customFormat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6">
        <f>'PD11'!E$20</f>
        <v>0</v>
      </c>
      <c r="G112" s="13" t="s">
        <v>153</v>
      </c>
    </row>
    <row r="113" spans="1:7" s="121" customFormat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6">
        <f>'PD11'!F$20</f>
        <v>0</v>
      </c>
      <c r="G113" s="13" t="s">
        <v>153</v>
      </c>
    </row>
    <row r="114" spans="1:7" s="121" customFormat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6">
        <f>'PD11'!G$20</f>
        <v>0</v>
      </c>
      <c r="G114" s="13" t="s">
        <v>153</v>
      </c>
    </row>
    <row r="115" spans="1:7" s="121" customFormat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f>'PD11'!I$20</f>
        <v>0</v>
      </c>
      <c r="G116" s="13" t="s">
        <v>153</v>
      </c>
    </row>
    <row r="117" spans="1:7" s="121" customFormat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f>'PD11'!J$20</f>
        <v>0</v>
      </c>
      <c r="G117" s="13" t="s">
        <v>153</v>
      </c>
    </row>
    <row r="118" spans="1:7" outlineLevel="2" x14ac:dyDescent="0.2">
      <c r="E118" s="13"/>
      <c r="F118" s="13"/>
      <c r="G118" s="13"/>
    </row>
    <row r="119" spans="1:7" s="121" customFormat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6">
        <f>'PD11'!E$21</f>
        <v>0</v>
      </c>
      <c r="G119" s="13" t="s">
        <v>153</v>
      </c>
    </row>
    <row r="120" spans="1:7" s="121" customFormat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6">
        <f>'PD11'!F$21</f>
        <v>0</v>
      </c>
      <c r="G120" s="13" t="s">
        <v>153</v>
      </c>
    </row>
    <row r="121" spans="1:7" s="121" customFormat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6">
        <f>'PD11'!G$21</f>
        <v>0</v>
      </c>
      <c r="G121" s="13" t="s">
        <v>153</v>
      </c>
    </row>
    <row r="122" spans="1:7" s="121" customFormat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6">
        <f>'PD11'!H$21</f>
        <v>0</v>
      </c>
      <c r="G122" s="13" t="s">
        <v>153</v>
      </c>
    </row>
    <row r="123" spans="1:7" s="121" customFormat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>
        <f>'PD11'!I$21</f>
        <v>0</v>
      </c>
      <c r="G123" s="13" t="s">
        <v>153</v>
      </c>
    </row>
    <row r="124" spans="1:7" s="121" customFormat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>
        <f>'PD11'!J$21</f>
        <v>0</v>
      </c>
      <c r="G124" s="13" t="s">
        <v>153</v>
      </c>
    </row>
    <row r="125" spans="1:7" outlineLevel="1" x14ac:dyDescent="0.2">
      <c r="E125" s="13"/>
      <c r="F125" s="13"/>
      <c r="G125" s="13"/>
    </row>
    <row r="126" spans="1:7" outlineLevel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2">
      <c r="E127" s="13"/>
      <c r="F127" s="13"/>
      <c r="G127" s="13"/>
    </row>
    <row r="128" spans="1:7" s="121" customFormat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6">
        <f>'PD11'!E$24</f>
        <v>0</v>
      </c>
      <c r="G128" s="13" t="s">
        <v>153</v>
      </c>
    </row>
    <row r="129" spans="1:7" s="121" customFormat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6">
        <f>'PD11'!F$24</f>
        <v>0</v>
      </c>
      <c r="G129" s="13" t="s">
        <v>153</v>
      </c>
    </row>
    <row r="130" spans="1:7" s="121" customFormat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6">
        <f>'PD11'!G$24</f>
        <v>0</v>
      </c>
      <c r="G130" s="13" t="s">
        <v>153</v>
      </c>
    </row>
    <row r="131" spans="1:7" s="121" customFormat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6">
        <f>'PD11'!H$24</f>
        <v>0</v>
      </c>
      <c r="G131" s="13" t="s">
        <v>153</v>
      </c>
    </row>
    <row r="132" spans="1:7" s="121" customFormat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>
        <f>'PD11'!I$24</f>
        <v>0</v>
      </c>
      <c r="G132" s="13" t="s">
        <v>153</v>
      </c>
    </row>
    <row r="133" spans="1:7" s="121" customFormat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>
        <f>'PD11'!J$24</f>
        <v>0</v>
      </c>
      <c r="G133" s="13" t="s">
        <v>153</v>
      </c>
    </row>
    <row r="134" spans="1:7" outlineLevel="2" x14ac:dyDescent="0.2">
      <c r="E134" s="13"/>
      <c r="F134" s="13"/>
      <c r="G134" s="13"/>
    </row>
    <row r="135" spans="1:7" s="121" customFormat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6">
        <f>'PD11'!E$25</f>
        <v>0</v>
      </c>
      <c r="G135" s="13" t="s">
        <v>153</v>
      </c>
    </row>
    <row r="136" spans="1:7" s="121" customFormat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6">
        <f>'PD11'!F$25</f>
        <v>0</v>
      </c>
      <c r="G136" s="13" t="s">
        <v>153</v>
      </c>
    </row>
    <row r="137" spans="1:7" s="121" customFormat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6">
        <f>'PD11'!G$25</f>
        <v>0</v>
      </c>
      <c r="G137" s="13" t="s">
        <v>153</v>
      </c>
    </row>
    <row r="138" spans="1:7" s="121" customFormat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6">
        <f>'PD11'!H$25</f>
        <v>0</v>
      </c>
      <c r="G138" s="13" t="s">
        <v>153</v>
      </c>
    </row>
    <row r="139" spans="1:7" s="121" customFormat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>
        <f>'PD11'!I$25</f>
        <v>0</v>
      </c>
      <c r="G139" s="13" t="s">
        <v>153</v>
      </c>
    </row>
    <row r="140" spans="1:7" s="121" customFormat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>
        <f>'PD11'!J$25</f>
        <v>0</v>
      </c>
      <c r="G140" s="13" t="s">
        <v>153</v>
      </c>
    </row>
    <row r="141" spans="1:7" outlineLevel="2" x14ac:dyDescent="0.2">
      <c r="E141" s="13"/>
      <c r="F141" s="13"/>
      <c r="G141" s="13"/>
    </row>
    <row r="142" spans="1:7" s="121" customFormat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6">
        <f>'PD11'!E$26</f>
        <v>2.3952407897873353</v>
      </c>
      <c r="G142" s="13" t="s">
        <v>153</v>
      </c>
    </row>
    <row r="143" spans="1:7" s="121" customFormat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6">
        <f>'PD11'!F$26</f>
        <v>39.935905636184067</v>
      </c>
      <c r="G143" s="13" t="s">
        <v>153</v>
      </c>
    </row>
    <row r="144" spans="1:7" s="121" customFormat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6">
        <f>'PD11'!G$26</f>
        <v>2.7903725732994751</v>
      </c>
      <c r="G144" s="13" t="s">
        <v>153</v>
      </c>
    </row>
    <row r="145" spans="1:7" s="121" customFormat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>
        <f>'PD11'!H$26</f>
        <v>-3.1200009964379194</v>
      </c>
      <c r="G145" s="13" t="s">
        <v>153</v>
      </c>
    </row>
    <row r="146" spans="1:7" s="121" customFormat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>
        <f>'PD11'!I$26</f>
        <v>0</v>
      </c>
      <c r="G146" s="13" t="s">
        <v>153</v>
      </c>
    </row>
    <row r="147" spans="1:7" s="121" customFormat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>
        <f>'PD11'!J$26</f>
        <v>0</v>
      </c>
      <c r="G147" s="13" t="s">
        <v>153</v>
      </c>
    </row>
    <row r="148" spans="1:7" outlineLevel="2" x14ac:dyDescent="0.2">
      <c r="E148" s="13"/>
      <c r="F148" s="13"/>
      <c r="G148" s="13"/>
    </row>
    <row r="149" spans="1:7" s="121" customFormat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6">
        <f>'PD11'!E$27</f>
        <v>-0.64263248769074699</v>
      </c>
      <c r="G149" s="13" t="s">
        <v>153</v>
      </c>
    </row>
    <row r="150" spans="1:7" s="121" customFormat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6">
        <f>'PD11'!F$27</f>
        <v>-3.6865957284182702</v>
      </c>
      <c r="G150" s="13" t="s">
        <v>153</v>
      </c>
    </row>
    <row r="151" spans="1:7" s="121" customFormat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6">
        <f>'PD11'!G$27</f>
        <v>-9.5634099214627274E-3</v>
      </c>
      <c r="G151" s="13" t="s">
        <v>153</v>
      </c>
    </row>
    <row r="152" spans="1:7" s="121" customFormat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>
        <f>'PD11'!I$27</f>
        <v>0</v>
      </c>
      <c r="G153" s="13" t="s">
        <v>153</v>
      </c>
    </row>
    <row r="154" spans="1:7" s="121" customFormat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>
        <f>'PD11'!J$27</f>
        <v>0</v>
      </c>
      <c r="G154" s="13" t="s">
        <v>153</v>
      </c>
    </row>
    <row r="155" spans="1:7" outlineLevel="2" x14ac:dyDescent="0.2">
      <c r="E155" s="13"/>
      <c r="F155" s="13"/>
      <c r="G155" s="13"/>
    </row>
    <row r="156" spans="1:7" s="121" customFormat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6">
        <f>'PD11'!E$28</f>
        <v>4.2387992235092469</v>
      </c>
      <c r="G156" s="13" t="s">
        <v>153</v>
      </c>
    </row>
    <row r="157" spans="1:7" s="121" customFormat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6">
        <f>'PD11'!F$28</f>
        <v>24.953434405590315</v>
      </c>
      <c r="G157" s="13" t="s">
        <v>153</v>
      </c>
    </row>
    <row r="158" spans="1:7" s="121" customFormat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6">
        <f>'PD11'!G$28</f>
        <v>27.068182198384079</v>
      </c>
      <c r="G158" s="13" t="s">
        <v>153</v>
      </c>
    </row>
    <row r="159" spans="1:7" s="121" customFormat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6">
        <f>'PD11'!H$28</f>
        <v>1.7365517461437889</v>
      </c>
      <c r="G159" s="13" t="s">
        <v>153</v>
      </c>
    </row>
    <row r="160" spans="1:7" s="121" customFormat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>
        <f>'PD11'!I$28</f>
        <v>0</v>
      </c>
      <c r="G160" s="13" t="s">
        <v>153</v>
      </c>
    </row>
    <row r="161" spans="1:7" s="121" customFormat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>
        <f>'PD11'!J$28</f>
        <v>0</v>
      </c>
      <c r="G161" s="13" t="s">
        <v>153</v>
      </c>
    </row>
    <row r="162" spans="1:7" outlineLevel="2" x14ac:dyDescent="0.2">
      <c r="E162" s="13"/>
      <c r="F162" s="13"/>
      <c r="G162" s="13"/>
    </row>
    <row r="163" spans="1:7" s="121" customFormat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6">
        <f>'PD11'!E$29</f>
        <v>0</v>
      </c>
      <c r="G163" s="13" t="s">
        <v>153</v>
      </c>
    </row>
    <row r="164" spans="1:7" s="121" customFormat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6">
        <f>'PD11'!F$29</f>
        <v>0</v>
      </c>
      <c r="G164" s="13" t="s">
        <v>153</v>
      </c>
    </row>
    <row r="165" spans="1:7" s="121" customFormat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2">
      <c r="E169" s="13"/>
      <c r="F169" s="13"/>
      <c r="G169" s="13"/>
    </row>
    <row r="170" spans="1:7" s="121" customFormat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6">
        <f>'PD11'!E$30</f>
        <v>0</v>
      </c>
      <c r="G170" s="13" t="s">
        <v>153</v>
      </c>
    </row>
    <row r="171" spans="1:7" s="121" customFormat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6">
        <f>'PD11'!F$30</f>
        <v>0</v>
      </c>
      <c r="G171" s="13" t="s">
        <v>153</v>
      </c>
    </row>
    <row r="172" spans="1:7" s="121" customFormat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6">
        <f>'PD11'!G$30</f>
        <v>0</v>
      </c>
      <c r="G172" s="13" t="s">
        <v>153</v>
      </c>
    </row>
    <row r="173" spans="1:7" s="121" customFormat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6">
        <f>'PD11'!H$30</f>
        <v>0</v>
      </c>
      <c r="G173" s="13" t="s">
        <v>153</v>
      </c>
    </row>
    <row r="174" spans="1:7" s="121" customFormat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2">
      <c r="E176" s="13"/>
      <c r="F176" s="13"/>
      <c r="G176" s="13"/>
    </row>
    <row r="177" spans="1:7" s="121" customFormat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>
        <f>'PD11'!I$31</f>
        <v>0</v>
      </c>
      <c r="G181" s="13" t="s">
        <v>153</v>
      </c>
    </row>
    <row r="182" spans="1:7" s="121" customFormat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>
        <f>'PD11'!J$31</f>
        <v>0</v>
      </c>
      <c r="G182" s="13" t="s">
        <v>153</v>
      </c>
    </row>
    <row r="183" spans="1:7" outlineLevel="2" x14ac:dyDescent="0.2">
      <c r="E183" s="13"/>
      <c r="F183" s="13"/>
      <c r="G183" s="13"/>
    </row>
    <row r="184" spans="1:7" s="121" customFormat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>
        <f>'PD11'!E$32</f>
        <v>0</v>
      </c>
      <c r="G184" s="13" t="s">
        <v>153</v>
      </c>
    </row>
    <row r="185" spans="1:7" s="121" customFormat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>
        <f>'PD11'!F$32</f>
        <v>0</v>
      </c>
      <c r="G185" s="13" t="s">
        <v>153</v>
      </c>
    </row>
    <row r="186" spans="1:7" s="121" customFormat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>
        <f>'PD11'!G$32</f>
        <v>0</v>
      </c>
      <c r="G186" s="13" t="s">
        <v>153</v>
      </c>
    </row>
    <row r="187" spans="1:7" s="121" customFormat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>
        <f>'PD11'!H$32</f>
        <v>0</v>
      </c>
      <c r="G187" s="13" t="s">
        <v>153</v>
      </c>
    </row>
    <row r="188" spans="1:7" s="121" customFormat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>
        <f>'PD11'!I$32</f>
        <v>0</v>
      </c>
      <c r="G188" s="13" t="s">
        <v>153</v>
      </c>
    </row>
    <row r="189" spans="1:7" s="121" customFormat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>
        <f>'PD11'!J$32</f>
        <v>0</v>
      </c>
      <c r="G189" s="13" t="s">
        <v>153</v>
      </c>
    </row>
    <row r="190" spans="1:7" outlineLevel="1" x14ac:dyDescent="0.2">
      <c r="E190" s="13"/>
      <c r="F190" s="13"/>
      <c r="G190" s="13"/>
    </row>
    <row r="191" spans="1:7" outlineLevel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2">
      <c r="E192" s="13"/>
      <c r="F192" s="13"/>
      <c r="G192" s="13"/>
    </row>
    <row r="193" spans="1:7" s="121" customFormat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f>'PD11'!E$35</f>
        <v>4.4044158482898749E-2</v>
      </c>
      <c r="G193" s="13" t="s">
        <v>153</v>
      </c>
    </row>
    <row r="194" spans="1:7" s="121" customFormat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f>'PD11'!F$35</f>
        <v>8.80883169657975</v>
      </c>
      <c r="G194" s="13" t="s">
        <v>153</v>
      </c>
    </row>
    <row r="195" spans="1:7" s="121" customFormat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f>'PD11'!G$35</f>
        <v>54.015463171761887</v>
      </c>
      <c r="G195" s="13" t="s">
        <v>153</v>
      </c>
    </row>
    <row r="196" spans="1:7" s="121" customFormat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>
        <f>'PD11'!H$35</f>
        <v>0</v>
      </c>
      <c r="G196" s="13" t="s">
        <v>153</v>
      </c>
    </row>
    <row r="197" spans="1:7" s="121" customFormat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>
        <f>'PD11'!I$35</f>
        <v>0</v>
      </c>
      <c r="G197" s="13" t="s">
        <v>153</v>
      </c>
    </row>
    <row r="198" spans="1:7" s="121" customFormat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>
        <f>'PD11'!J$35</f>
        <v>0</v>
      </c>
      <c r="G198" s="13" t="s">
        <v>153</v>
      </c>
    </row>
    <row r="199" spans="1:7" outlineLevel="2" x14ac:dyDescent="0.2">
      <c r="E199" s="13"/>
      <c r="F199" s="13"/>
      <c r="G199" s="13"/>
    </row>
    <row r="200" spans="1:7" s="121" customFormat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f>'PD11'!E$36</f>
        <v>12.649990518117171</v>
      </c>
      <c r="G200" s="13" t="s">
        <v>153</v>
      </c>
    </row>
    <row r="201" spans="1:7" s="121" customFormat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f>'PD11'!F$36</f>
        <v>8.2828428039282116</v>
      </c>
      <c r="G201" s="13" t="s">
        <v>153</v>
      </c>
    </row>
    <row r="202" spans="1:7" s="121" customFormat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f>'PD11'!G$36</f>
        <v>1.5669556383338976</v>
      </c>
      <c r="G202" s="13" t="s">
        <v>153</v>
      </c>
    </row>
    <row r="203" spans="1:7" s="121" customFormat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>
        <f>'PD11'!H$36</f>
        <v>0</v>
      </c>
      <c r="G203" s="13" t="s">
        <v>153</v>
      </c>
    </row>
    <row r="204" spans="1:7" s="121" customFormat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>
        <f>'PD11'!I$36</f>
        <v>0</v>
      </c>
      <c r="G204" s="13" t="s">
        <v>153</v>
      </c>
    </row>
    <row r="205" spans="1:7" s="121" customFormat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>
        <f>'PD11'!J$36</f>
        <v>0</v>
      </c>
      <c r="G205" s="13" t="s">
        <v>153</v>
      </c>
    </row>
    <row r="206" spans="1:7" s="121" customFormat="1" outlineLevel="1" x14ac:dyDescent="0.2">
      <c r="A206" s="118"/>
      <c r="B206" s="118"/>
      <c r="C206" s="119"/>
      <c r="D206" s="120"/>
      <c r="F206" s="24"/>
    </row>
    <row r="207" spans="1:7" s="121" customFormat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2" width="1.44140625" style="10" customWidth="1"/>
    <col min="3" max="3" width="1.44140625" style="19" customWidth="1"/>
    <col min="4" max="4" width="1.44140625" style="31" customWidth="1"/>
    <col min="5" max="5" width="36.77734375" style="24" bestFit="1" customWidth="1"/>
    <col min="6" max="6" width="14.44140625" style="24" bestFit="1" customWidth="1"/>
    <col min="7" max="7" width="13.109375" style="24" bestFit="1" customWidth="1"/>
    <col min="8" max="8" width="7" style="24" bestFit="1" customWidth="1"/>
    <col min="9" max="9" width="3.44140625" style="24" customWidth="1"/>
    <col min="10" max="23" width="11.77734375" style="24" bestFit="1" customWidth="1"/>
    <col min="24" max="16384" width="15.109375" style="24" hidden="1"/>
  </cols>
  <sheetData>
    <row r="1" spans="1:707" s="15" customFormat="1" ht="31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zeroHeight="1" outlineLevelRow="1" x14ac:dyDescent="0.2"/>
  <cols>
    <col min="1" max="2" width="1.44140625" style="10" customWidth="1"/>
    <col min="3" max="3" width="1.44140625" style="19" customWidth="1"/>
    <col min="4" max="4" width="1.44140625" style="31" customWidth="1"/>
    <col min="5" max="5" width="108.77734375" style="24" customWidth="1"/>
    <col min="6" max="6" width="12.441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5" customFormat="1" ht="31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collapsed="1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B9" s="10" t="s">
        <v>286</v>
      </c>
    </row>
    <row r="10" spans="1:707" hidden="1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128.80000000000001</v>
      </c>
      <c r="R10" s="90">
        <f xml:space="preserve"> InpS!R$20</f>
        <v>133.9</v>
      </c>
      <c r="S10" s="90">
        <f xml:space="preserve"> InpS!S$20</f>
        <v>136.4</v>
      </c>
      <c r="T10" s="90">
        <f xml:space="preserve"> InpS!T$20</f>
        <v>139.1</v>
      </c>
      <c r="U10" s="90">
        <f xml:space="preserve"> InpS!U$20</f>
        <v>141.9</v>
      </c>
      <c r="V10" s="90">
        <f xml:space="preserve"> InpS!V$20</f>
        <v>144.69999999999999</v>
      </c>
      <c r="W10" s="90">
        <f xml:space="preserve"> InpS!W$20</f>
        <v>147.6</v>
      </c>
    </row>
    <row r="11" spans="1:707" hidden="1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0.02</v>
      </c>
      <c r="R11" s="91">
        <f xml:space="preserve"> InpS!R$19</f>
        <v>0.02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hidden="1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128.80000000000001</v>
      </c>
      <c r="R12" s="82">
        <f t="shared" si="1"/>
        <v>133.9</v>
      </c>
      <c r="S12" s="82">
        <f t="shared" si="1"/>
        <v>136.4</v>
      </c>
      <c r="T12" s="82">
        <f t="shared" si="1"/>
        <v>139.1</v>
      </c>
      <c r="U12" s="82">
        <f t="shared" si="1"/>
        <v>141.9</v>
      </c>
      <c r="V12" s="82">
        <f t="shared" si="1"/>
        <v>144.69999999999999</v>
      </c>
      <c r="W12" s="82">
        <f t="shared" si="1"/>
        <v>147.6</v>
      </c>
    </row>
    <row r="13" spans="1:707" hidden="1" outlineLevel="1" x14ac:dyDescent="0.2"/>
    <row r="14" spans="1:707" hidden="1" outlineLevel="1" x14ac:dyDescent="0.2">
      <c r="B14" s="10" t="s">
        <v>287</v>
      </c>
    </row>
    <row r="15" spans="1:707" hidden="1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129.5</v>
      </c>
      <c r="R15" s="90">
        <f xml:space="preserve"> InpS!R$21</f>
        <v>134.69999999999999</v>
      </c>
      <c r="S15" s="90">
        <f xml:space="preserve"> InpS!S$21</f>
        <v>137.19999999999999</v>
      </c>
      <c r="T15" s="90">
        <f xml:space="preserve"> InpS!T$21</f>
        <v>139.9</v>
      </c>
      <c r="U15" s="90">
        <f xml:space="preserve"> InpS!U$21</f>
        <v>142.69999999999999</v>
      </c>
      <c r="V15" s="90">
        <f xml:space="preserve"> InpS!V$21</f>
        <v>145.6</v>
      </c>
      <c r="W15" s="90">
        <f xml:space="preserve"> InpS!W$21</f>
        <v>148.5</v>
      </c>
    </row>
    <row r="16" spans="1:707" hidden="1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0.02</v>
      </c>
      <c r="R16" s="91">
        <f xml:space="preserve"> InpS!R$19</f>
        <v>0.02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hidden="1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129.5</v>
      </c>
      <c r="R17" s="82">
        <f t="shared" si="2"/>
        <v>134.69999999999999</v>
      </c>
      <c r="S17" s="82">
        <f t="shared" si="2"/>
        <v>137.19999999999999</v>
      </c>
      <c r="T17" s="82">
        <f t="shared" si="2"/>
        <v>139.9</v>
      </c>
      <c r="U17" s="82">
        <f t="shared" si="2"/>
        <v>142.69999999999999</v>
      </c>
      <c r="V17" s="82">
        <f t="shared" si="2"/>
        <v>145.6</v>
      </c>
      <c r="W17" s="82">
        <f t="shared" si="2"/>
        <v>148.5</v>
      </c>
    </row>
    <row r="18" spans="1:23" hidden="1" outlineLevel="1" x14ac:dyDescent="0.2"/>
    <row r="19" spans="1:23" hidden="1" outlineLevel="1" x14ac:dyDescent="0.2">
      <c r="B19" s="10" t="s">
        <v>288</v>
      </c>
    </row>
    <row r="20" spans="1:23" hidden="1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130.4</v>
      </c>
      <c r="R20" s="90">
        <f xml:space="preserve"> InpS!R$22</f>
        <v>135.6</v>
      </c>
      <c r="S20" s="90">
        <f xml:space="preserve"> InpS!S$22</f>
        <v>138.19999999999999</v>
      </c>
      <c r="T20" s="90">
        <f xml:space="preserve"> InpS!T$22</f>
        <v>141</v>
      </c>
      <c r="U20" s="90">
        <f xml:space="preserve"> InpS!U$22</f>
        <v>143.80000000000001</v>
      </c>
      <c r="V20" s="90">
        <f xml:space="preserve"> InpS!V$22</f>
        <v>146.69999999999999</v>
      </c>
      <c r="W20" s="90">
        <f xml:space="preserve"> InpS!W$22</f>
        <v>149.6</v>
      </c>
    </row>
    <row r="21" spans="1:23" hidden="1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0.02</v>
      </c>
      <c r="R21" s="91">
        <f xml:space="preserve"> InpS!R$19</f>
        <v>0.02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hidden="1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130.4</v>
      </c>
      <c r="R22" s="82">
        <f t="shared" si="3"/>
        <v>135.6</v>
      </c>
      <c r="S22" s="82">
        <f t="shared" si="3"/>
        <v>138.19999999999999</v>
      </c>
      <c r="T22" s="82">
        <f t="shared" si="3"/>
        <v>141</v>
      </c>
      <c r="U22" s="82">
        <f t="shared" si="3"/>
        <v>143.80000000000001</v>
      </c>
      <c r="V22" s="82">
        <f t="shared" si="3"/>
        <v>146.69999999999999</v>
      </c>
      <c r="W22" s="82">
        <f t="shared" si="3"/>
        <v>149.6</v>
      </c>
    </row>
    <row r="23" spans="1:23" hidden="1" outlineLevel="1" x14ac:dyDescent="0.2"/>
    <row r="24" spans="1:23" hidden="1" outlineLevel="1" x14ac:dyDescent="0.2">
      <c r="B24" s="10" t="s">
        <v>289</v>
      </c>
    </row>
    <row r="25" spans="1:23" hidden="1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129.6</v>
      </c>
      <c r="R25" s="90">
        <f xml:space="preserve"> InpS!R$23</f>
        <v>134.4</v>
      </c>
      <c r="S25" s="90">
        <f xml:space="preserve"> InpS!S$23</f>
        <v>136.80000000000001</v>
      </c>
      <c r="T25" s="90">
        <f xml:space="preserve"> InpS!T$23</f>
        <v>139.5</v>
      </c>
      <c r="U25" s="90">
        <f xml:space="preserve"> InpS!U$23</f>
        <v>142.30000000000001</v>
      </c>
      <c r="V25" s="90">
        <f xml:space="preserve"> InpS!V$23</f>
        <v>145.1</v>
      </c>
      <c r="W25" s="90">
        <f xml:space="preserve"> InpS!W$23</f>
        <v>148</v>
      </c>
    </row>
    <row r="26" spans="1:23" hidden="1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0.02</v>
      </c>
      <c r="R26" s="91">
        <f xml:space="preserve"> InpS!R$19</f>
        <v>0.02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hidden="1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129.6</v>
      </c>
      <c r="R27" s="82">
        <f t="shared" si="4"/>
        <v>134.4</v>
      </c>
      <c r="S27" s="82">
        <f t="shared" si="4"/>
        <v>136.80000000000001</v>
      </c>
      <c r="T27" s="82">
        <f t="shared" si="4"/>
        <v>139.5</v>
      </c>
      <c r="U27" s="82">
        <f t="shared" si="4"/>
        <v>142.30000000000001</v>
      </c>
      <c r="V27" s="82">
        <f t="shared" si="4"/>
        <v>145.1</v>
      </c>
      <c r="W27" s="82">
        <f t="shared" si="4"/>
        <v>148</v>
      </c>
    </row>
    <row r="28" spans="1:23" hidden="1" outlineLevel="1" x14ac:dyDescent="0.2"/>
    <row r="29" spans="1:23" hidden="1" outlineLevel="1" x14ac:dyDescent="0.2">
      <c r="B29" s="10" t="s">
        <v>290</v>
      </c>
    </row>
    <row r="30" spans="1:23" hidden="1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130.30000000000001</v>
      </c>
      <c r="R30" s="90">
        <f xml:space="preserve"> InpS!R$24</f>
        <v>135.1</v>
      </c>
      <c r="S30" s="90">
        <f xml:space="preserve"> InpS!S$24</f>
        <v>137.5</v>
      </c>
      <c r="T30" s="90">
        <f xml:space="preserve"> InpS!T$24</f>
        <v>140.30000000000001</v>
      </c>
      <c r="U30" s="90">
        <f xml:space="preserve"> InpS!U$24</f>
        <v>143.1</v>
      </c>
      <c r="V30" s="90">
        <f xml:space="preserve"> InpS!V$24</f>
        <v>146</v>
      </c>
      <c r="W30" s="90">
        <f xml:space="preserve"> InpS!W$24</f>
        <v>148.9</v>
      </c>
    </row>
    <row r="31" spans="1:23" hidden="1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0.02</v>
      </c>
      <c r="R31" s="91">
        <f xml:space="preserve"> InpS!R$19</f>
        <v>0.02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hidden="1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130.30000000000001</v>
      </c>
      <c r="R32" s="82">
        <f t="shared" si="5"/>
        <v>135.1</v>
      </c>
      <c r="S32" s="82">
        <f t="shared" si="5"/>
        <v>137.5</v>
      </c>
      <c r="T32" s="82">
        <f t="shared" si="5"/>
        <v>140.30000000000001</v>
      </c>
      <c r="U32" s="82">
        <f t="shared" si="5"/>
        <v>143.1</v>
      </c>
      <c r="V32" s="82">
        <f t="shared" si="5"/>
        <v>146</v>
      </c>
      <c r="W32" s="82">
        <f t="shared" si="5"/>
        <v>148.9</v>
      </c>
    </row>
    <row r="33" spans="1:23" hidden="1" outlineLevel="1" x14ac:dyDescent="0.2"/>
    <row r="34" spans="1:23" hidden="1" outlineLevel="1" x14ac:dyDescent="0.2">
      <c r="B34" s="10" t="s">
        <v>291</v>
      </c>
    </row>
    <row r="35" spans="1:23" hidden="1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130.80000000000001</v>
      </c>
      <c r="R35" s="90">
        <f xml:space="preserve"> InpS!R$25</f>
        <v>135.69999999999999</v>
      </c>
      <c r="S35" s="90">
        <f xml:space="preserve"> InpS!S$25</f>
        <v>138.19999999999999</v>
      </c>
      <c r="T35" s="90">
        <f xml:space="preserve"> InpS!T$25</f>
        <v>141</v>
      </c>
      <c r="U35" s="90">
        <f xml:space="preserve"> InpS!U$25</f>
        <v>143.80000000000001</v>
      </c>
      <c r="V35" s="90">
        <f xml:space="preserve"> InpS!V$25</f>
        <v>146.69999999999999</v>
      </c>
      <c r="W35" s="90">
        <f xml:space="preserve"> InpS!W$25</f>
        <v>149.6</v>
      </c>
    </row>
    <row r="36" spans="1:23" hidden="1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0.02</v>
      </c>
      <c r="R36" s="91">
        <f xml:space="preserve"> InpS!R$19</f>
        <v>0.02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hidden="1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130.80000000000001</v>
      </c>
      <c r="R37" s="82">
        <f t="shared" si="6"/>
        <v>135.69999999999999</v>
      </c>
      <c r="S37" s="82">
        <f t="shared" si="6"/>
        <v>138.19999999999999</v>
      </c>
      <c r="T37" s="82">
        <f t="shared" si="6"/>
        <v>141</v>
      </c>
      <c r="U37" s="82">
        <f t="shared" si="6"/>
        <v>143.80000000000001</v>
      </c>
      <c r="V37" s="82">
        <f t="shared" si="6"/>
        <v>146.69999999999999</v>
      </c>
      <c r="W37" s="82">
        <f t="shared" si="6"/>
        <v>149.6</v>
      </c>
    </row>
    <row r="38" spans="1:23" hidden="1" outlineLevel="1" x14ac:dyDescent="0.2"/>
    <row r="39" spans="1:23" hidden="1" outlineLevel="1" x14ac:dyDescent="0.2">
      <c r="B39" s="10" t="s">
        <v>292</v>
      </c>
    </row>
    <row r="40" spans="1:23" hidden="1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130.9</v>
      </c>
      <c r="R40" s="90">
        <f xml:space="preserve"> InpS!R$26</f>
        <v>134.9</v>
      </c>
      <c r="S40" s="90">
        <f xml:space="preserve"> InpS!S$26</f>
        <v>137.4</v>
      </c>
      <c r="T40" s="90">
        <f xml:space="preserve"> InpS!T$26</f>
        <v>140.1</v>
      </c>
      <c r="U40" s="90">
        <f xml:space="preserve"> InpS!U$26</f>
        <v>142.9</v>
      </c>
      <c r="V40" s="90">
        <f xml:space="preserve"> InpS!V$26</f>
        <v>145.80000000000001</v>
      </c>
      <c r="W40" s="90">
        <f xml:space="preserve"> InpS!W$26</f>
        <v>148.69999999999999</v>
      </c>
    </row>
    <row r="41" spans="1:23" hidden="1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0.02</v>
      </c>
      <c r="R41" s="91">
        <f xml:space="preserve"> InpS!R$19</f>
        <v>0.02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hidden="1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130.9</v>
      </c>
      <c r="R42" s="82">
        <f t="shared" si="7"/>
        <v>134.9</v>
      </c>
      <c r="S42" s="82">
        <f t="shared" si="7"/>
        <v>137.4</v>
      </c>
      <c r="T42" s="82">
        <f t="shared" si="7"/>
        <v>140.1</v>
      </c>
      <c r="U42" s="82">
        <f t="shared" si="7"/>
        <v>142.9</v>
      </c>
      <c r="V42" s="82">
        <f t="shared" si="7"/>
        <v>145.80000000000001</v>
      </c>
      <c r="W42" s="82">
        <f t="shared" si="7"/>
        <v>148.69999999999999</v>
      </c>
    </row>
    <row r="43" spans="1:23" hidden="1" outlineLevel="1" x14ac:dyDescent="0.2"/>
    <row r="44" spans="1:23" hidden="1" outlineLevel="1" x14ac:dyDescent="0.2">
      <c r="B44" s="10" t="s">
        <v>293</v>
      </c>
    </row>
    <row r="45" spans="1:23" hidden="1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131.4</v>
      </c>
      <c r="R45" s="90">
        <f xml:space="preserve"> InpS!R$27</f>
        <v>135.4</v>
      </c>
      <c r="S45" s="90">
        <f xml:space="preserve"> InpS!S$27</f>
        <v>137.9</v>
      </c>
      <c r="T45" s="90">
        <f xml:space="preserve"> InpS!T$27</f>
        <v>140.69999999999999</v>
      </c>
      <c r="U45" s="90">
        <f xml:space="preserve"> InpS!U$27</f>
        <v>143.5</v>
      </c>
      <c r="V45" s="90">
        <f xml:space="preserve"> InpS!V$27</f>
        <v>146.4</v>
      </c>
      <c r="W45" s="90">
        <f xml:space="preserve"> InpS!W$27</f>
        <v>149.30000000000001</v>
      </c>
    </row>
    <row r="46" spans="1:23" hidden="1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0.02</v>
      </c>
      <c r="R46" s="91">
        <f xml:space="preserve"> InpS!R$19</f>
        <v>0.02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hidden="1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131.4</v>
      </c>
      <c r="R47" s="82">
        <f t="shared" si="8"/>
        <v>135.4</v>
      </c>
      <c r="S47" s="82">
        <f t="shared" si="8"/>
        <v>137.9</v>
      </c>
      <c r="T47" s="82">
        <f t="shared" si="8"/>
        <v>140.69999999999999</v>
      </c>
      <c r="U47" s="82">
        <f t="shared" si="8"/>
        <v>143.5</v>
      </c>
      <c r="V47" s="82">
        <f t="shared" si="8"/>
        <v>146.4</v>
      </c>
      <c r="W47" s="82">
        <f t="shared" si="8"/>
        <v>149.30000000000001</v>
      </c>
    </row>
    <row r="48" spans="1:23" hidden="1" outlineLevel="1" x14ac:dyDescent="0.2"/>
    <row r="49" spans="1:23" hidden="1" outlineLevel="1" x14ac:dyDescent="0.2">
      <c r="B49" s="10" t="s">
        <v>294</v>
      </c>
    </row>
    <row r="50" spans="1:23" hidden="1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132</v>
      </c>
      <c r="R50" s="90">
        <f xml:space="preserve"> InpS!R$28</f>
        <v>136.1</v>
      </c>
      <c r="S50" s="90">
        <f xml:space="preserve"> InpS!S$28</f>
        <v>138.6</v>
      </c>
      <c r="T50" s="90">
        <f xml:space="preserve"> InpS!T$28</f>
        <v>141.4</v>
      </c>
      <c r="U50" s="90">
        <f xml:space="preserve"> InpS!U$28</f>
        <v>144.19999999999999</v>
      </c>
      <c r="V50" s="90">
        <f xml:space="preserve"> InpS!V$28</f>
        <v>147.1</v>
      </c>
      <c r="W50" s="90">
        <f xml:space="preserve"> InpS!W$28</f>
        <v>150</v>
      </c>
    </row>
    <row r="51" spans="1:23" hidden="1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0.02</v>
      </c>
      <c r="R51" s="91">
        <f xml:space="preserve"> InpS!R$19</f>
        <v>0.02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hidden="1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132</v>
      </c>
      <c r="R52" s="82">
        <f t="shared" si="9"/>
        <v>136.1</v>
      </c>
      <c r="S52" s="82">
        <f t="shared" si="9"/>
        <v>138.6</v>
      </c>
      <c r="T52" s="82">
        <f t="shared" si="9"/>
        <v>141.4</v>
      </c>
      <c r="U52" s="82">
        <f t="shared" si="9"/>
        <v>144.19999999999999</v>
      </c>
      <c r="V52" s="82">
        <f t="shared" si="9"/>
        <v>147.1</v>
      </c>
      <c r="W52" s="82">
        <f t="shared" si="9"/>
        <v>150</v>
      </c>
    </row>
    <row r="53" spans="1:23" hidden="1" outlineLevel="1" x14ac:dyDescent="0.2"/>
    <row r="54" spans="1:23" hidden="1" outlineLevel="1" x14ac:dyDescent="0.2">
      <c r="B54" s="10" t="s">
        <v>295</v>
      </c>
    </row>
    <row r="55" spans="1:23" hidden="1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130.80000000000001</v>
      </c>
      <c r="R55" s="90">
        <f xml:space="preserve"> InpS!R$29</f>
        <v>133.80000000000001</v>
      </c>
      <c r="S55" s="90">
        <f xml:space="preserve"> InpS!S$29</f>
        <v>136.30000000000001</v>
      </c>
      <c r="T55" s="90">
        <f xml:space="preserve"> InpS!T$29</f>
        <v>139</v>
      </c>
      <c r="U55" s="90">
        <f xml:space="preserve"> InpS!U$29</f>
        <v>141.80000000000001</v>
      </c>
      <c r="V55" s="90">
        <f xml:space="preserve"> InpS!V$29</f>
        <v>144.6</v>
      </c>
      <c r="W55" s="90">
        <f xml:space="preserve"> InpS!W$29</f>
        <v>147.5</v>
      </c>
    </row>
    <row r="56" spans="1:23" hidden="1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0.02</v>
      </c>
      <c r="R56" s="91">
        <f xml:space="preserve"> InpS!R$19</f>
        <v>0.02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hidden="1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130.80000000000001</v>
      </c>
      <c r="R57" s="82">
        <f t="shared" si="10"/>
        <v>133.80000000000001</v>
      </c>
      <c r="S57" s="82">
        <f t="shared" si="10"/>
        <v>136.30000000000001</v>
      </c>
      <c r="T57" s="82">
        <f t="shared" si="10"/>
        <v>139</v>
      </c>
      <c r="U57" s="82">
        <f t="shared" si="10"/>
        <v>141.80000000000001</v>
      </c>
      <c r="V57" s="82">
        <f t="shared" si="10"/>
        <v>144.6</v>
      </c>
      <c r="W57" s="82">
        <f t="shared" si="10"/>
        <v>147.5</v>
      </c>
    </row>
    <row r="58" spans="1:23" hidden="1" outlineLevel="1" x14ac:dyDescent="0.2"/>
    <row r="59" spans="1:23" hidden="1" outlineLevel="1" x14ac:dyDescent="0.2">
      <c r="B59" s="10" t="s">
        <v>296</v>
      </c>
    </row>
    <row r="60" spans="1:23" hidden="1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132.1</v>
      </c>
      <c r="R60" s="90">
        <f xml:space="preserve"> InpS!R$30</f>
        <v>135.19999999999999</v>
      </c>
      <c r="S60" s="90">
        <f xml:space="preserve"> InpS!S$30</f>
        <v>137.69999999999999</v>
      </c>
      <c r="T60" s="90">
        <f xml:space="preserve"> InpS!T$30</f>
        <v>140.5</v>
      </c>
      <c r="U60" s="90">
        <f xml:space="preserve"> InpS!U$30</f>
        <v>143.30000000000001</v>
      </c>
      <c r="V60" s="90">
        <f xml:space="preserve"> InpS!V$30</f>
        <v>146.19999999999999</v>
      </c>
      <c r="W60" s="90">
        <f xml:space="preserve"> InpS!W$30</f>
        <v>149.1</v>
      </c>
    </row>
    <row r="61" spans="1:23" hidden="1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0.02</v>
      </c>
      <c r="R61" s="91">
        <f xml:space="preserve"> InpS!R$19</f>
        <v>0.02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hidden="1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132.1</v>
      </c>
      <c r="R62" s="82">
        <f t="shared" si="11"/>
        <v>135.19999999999999</v>
      </c>
      <c r="S62" s="82">
        <f t="shared" si="11"/>
        <v>137.69999999999999</v>
      </c>
      <c r="T62" s="82">
        <f t="shared" si="11"/>
        <v>140.5</v>
      </c>
      <c r="U62" s="82">
        <f t="shared" si="11"/>
        <v>143.30000000000001</v>
      </c>
      <c r="V62" s="82">
        <f t="shared" si="11"/>
        <v>146.19999999999999</v>
      </c>
      <c r="W62" s="82">
        <f t="shared" si="11"/>
        <v>149.1</v>
      </c>
    </row>
    <row r="63" spans="1:23" hidden="1" outlineLevel="1" x14ac:dyDescent="0.2"/>
    <row r="64" spans="1:23" hidden="1" outlineLevel="1" x14ac:dyDescent="0.2">
      <c r="B64" s="10" t="s">
        <v>297</v>
      </c>
    </row>
    <row r="65" spans="1:23" hidden="1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132.9</v>
      </c>
      <c r="R65" s="90">
        <f xml:space="preserve"> InpS!R$31</f>
        <v>136</v>
      </c>
      <c r="S65" s="90">
        <f xml:space="preserve"> InpS!S$31</f>
        <v>138.5</v>
      </c>
      <c r="T65" s="90">
        <f xml:space="preserve"> InpS!T$31</f>
        <v>141.30000000000001</v>
      </c>
      <c r="U65" s="90">
        <f xml:space="preserve"> InpS!U$31</f>
        <v>144.1</v>
      </c>
      <c r="V65" s="90">
        <f xml:space="preserve"> InpS!V$31</f>
        <v>147</v>
      </c>
      <c r="W65" s="90">
        <f xml:space="preserve"> InpS!W$31</f>
        <v>149.9</v>
      </c>
    </row>
    <row r="66" spans="1:23" hidden="1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0.02</v>
      </c>
      <c r="R66" s="91">
        <f xml:space="preserve"> InpS!R$19</f>
        <v>0.02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hidden="1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132.9</v>
      </c>
      <c r="R67" s="82">
        <f t="shared" si="12"/>
        <v>136</v>
      </c>
      <c r="S67" s="82">
        <f t="shared" si="12"/>
        <v>138.5</v>
      </c>
      <c r="T67" s="82">
        <f t="shared" si="12"/>
        <v>141.30000000000001</v>
      </c>
      <c r="U67" s="82">
        <f t="shared" si="12"/>
        <v>144.1</v>
      </c>
      <c r="V67" s="82">
        <f t="shared" si="12"/>
        <v>147</v>
      </c>
      <c r="W67" s="82">
        <f t="shared" si="12"/>
        <v>149.9</v>
      </c>
    </row>
    <row r="68" spans="1:23" x14ac:dyDescent="0.2"/>
    <row r="69" spans="1:23" collapsed="1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hidden="1" outlineLevel="1" x14ac:dyDescent="0.2">
      <c r="B70" s="10" t="s">
        <v>299</v>
      </c>
    </row>
    <row r="71" spans="1:23" hidden="1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128.80000000000001</v>
      </c>
      <c r="R71" s="82">
        <f t="shared" si="13"/>
        <v>133.9</v>
      </c>
      <c r="S71" s="82">
        <f t="shared" si="13"/>
        <v>136.4</v>
      </c>
      <c r="T71" s="82">
        <f t="shared" si="13"/>
        <v>139.1</v>
      </c>
      <c r="U71" s="82">
        <f t="shared" si="13"/>
        <v>141.9</v>
      </c>
      <c r="V71" s="82">
        <f t="shared" si="13"/>
        <v>144.69999999999999</v>
      </c>
      <c r="W71" s="82">
        <f t="shared" si="13"/>
        <v>147.6</v>
      </c>
    </row>
    <row r="72" spans="1:23" hidden="1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129.5</v>
      </c>
      <c r="R72" s="82">
        <f t="shared" si="14"/>
        <v>134.69999999999999</v>
      </c>
      <c r="S72" s="82">
        <f t="shared" si="14"/>
        <v>137.19999999999999</v>
      </c>
      <c r="T72" s="82">
        <f t="shared" si="14"/>
        <v>139.9</v>
      </c>
      <c r="U72" s="82">
        <f t="shared" si="14"/>
        <v>142.69999999999999</v>
      </c>
      <c r="V72" s="82">
        <f t="shared" si="14"/>
        <v>145.6</v>
      </c>
      <c r="W72" s="82">
        <f t="shared" si="14"/>
        <v>148.5</v>
      </c>
    </row>
    <row r="73" spans="1:23" hidden="1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130.4</v>
      </c>
      <c r="R73" s="82">
        <f t="shared" si="15"/>
        <v>135.6</v>
      </c>
      <c r="S73" s="82">
        <f t="shared" si="15"/>
        <v>138.19999999999999</v>
      </c>
      <c r="T73" s="82">
        <f t="shared" si="15"/>
        <v>141</v>
      </c>
      <c r="U73" s="82">
        <f t="shared" si="15"/>
        <v>143.80000000000001</v>
      </c>
      <c r="V73" s="82">
        <f t="shared" si="15"/>
        <v>146.69999999999999</v>
      </c>
      <c r="W73" s="82">
        <f t="shared" si="15"/>
        <v>149.6</v>
      </c>
    </row>
    <row r="74" spans="1:23" hidden="1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129.6</v>
      </c>
      <c r="R74" s="82">
        <f t="shared" si="16"/>
        <v>134.4</v>
      </c>
      <c r="S74" s="82">
        <f t="shared" si="16"/>
        <v>136.80000000000001</v>
      </c>
      <c r="T74" s="82">
        <f t="shared" si="16"/>
        <v>139.5</v>
      </c>
      <c r="U74" s="82">
        <f t="shared" si="16"/>
        <v>142.30000000000001</v>
      </c>
      <c r="V74" s="82">
        <f t="shared" si="16"/>
        <v>145.1</v>
      </c>
      <c r="W74" s="82">
        <f t="shared" si="16"/>
        <v>148</v>
      </c>
    </row>
    <row r="75" spans="1:23" hidden="1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130.30000000000001</v>
      </c>
      <c r="R75" s="82">
        <f t="shared" si="17"/>
        <v>135.1</v>
      </c>
      <c r="S75" s="82">
        <f t="shared" si="17"/>
        <v>137.5</v>
      </c>
      <c r="T75" s="82">
        <f t="shared" si="17"/>
        <v>140.30000000000001</v>
      </c>
      <c r="U75" s="82">
        <f t="shared" si="17"/>
        <v>143.1</v>
      </c>
      <c r="V75" s="82">
        <f t="shared" si="17"/>
        <v>146</v>
      </c>
      <c r="W75" s="82">
        <f t="shared" si="17"/>
        <v>148.9</v>
      </c>
    </row>
    <row r="76" spans="1:23" hidden="1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130.80000000000001</v>
      </c>
      <c r="R76" s="82">
        <f t="shared" si="18"/>
        <v>135.69999999999999</v>
      </c>
      <c r="S76" s="82">
        <f t="shared" si="18"/>
        <v>138.19999999999999</v>
      </c>
      <c r="T76" s="82">
        <f t="shared" si="18"/>
        <v>141</v>
      </c>
      <c r="U76" s="82">
        <f t="shared" si="18"/>
        <v>143.80000000000001</v>
      </c>
      <c r="V76" s="82">
        <f t="shared" si="18"/>
        <v>146.69999999999999</v>
      </c>
      <c r="W76" s="82">
        <f t="shared" si="18"/>
        <v>149.6</v>
      </c>
    </row>
    <row r="77" spans="1:23" hidden="1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130.9</v>
      </c>
      <c r="R77" s="82">
        <f t="shared" si="19"/>
        <v>134.9</v>
      </c>
      <c r="S77" s="82">
        <f t="shared" si="19"/>
        <v>137.4</v>
      </c>
      <c r="T77" s="82">
        <f t="shared" si="19"/>
        <v>140.1</v>
      </c>
      <c r="U77" s="82">
        <f t="shared" si="19"/>
        <v>142.9</v>
      </c>
      <c r="V77" s="82">
        <f t="shared" si="19"/>
        <v>145.80000000000001</v>
      </c>
      <c r="W77" s="82">
        <f t="shared" si="19"/>
        <v>148.69999999999999</v>
      </c>
    </row>
    <row r="78" spans="1:23" hidden="1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131.4</v>
      </c>
      <c r="R78" s="82">
        <f t="shared" si="20"/>
        <v>135.4</v>
      </c>
      <c r="S78" s="82">
        <f t="shared" si="20"/>
        <v>137.9</v>
      </c>
      <c r="T78" s="82">
        <f t="shared" si="20"/>
        <v>140.69999999999999</v>
      </c>
      <c r="U78" s="82">
        <f t="shared" si="20"/>
        <v>143.5</v>
      </c>
      <c r="V78" s="82">
        <f t="shared" si="20"/>
        <v>146.4</v>
      </c>
      <c r="W78" s="82">
        <f t="shared" si="20"/>
        <v>149.30000000000001</v>
      </c>
    </row>
    <row r="79" spans="1:23" hidden="1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132</v>
      </c>
      <c r="R79" s="82">
        <f t="shared" si="21"/>
        <v>136.1</v>
      </c>
      <c r="S79" s="82">
        <f t="shared" si="21"/>
        <v>138.6</v>
      </c>
      <c r="T79" s="82">
        <f t="shared" si="21"/>
        <v>141.4</v>
      </c>
      <c r="U79" s="82">
        <f t="shared" si="21"/>
        <v>144.19999999999999</v>
      </c>
      <c r="V79" s="82">
        <f t="shared" si="21"/>
        <v>147.1</v>
      </c>
      <c r="W79" s="82">
        <f t="shared" si="21"/>
        <v>150</v>
      </c>
    </row>
    <row r="80" spans="1:23" hidden="1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130.80000000000001</v>
      </c>
      <c r="R80" s="82">
        <f t="shared" si="22"/>
        <v>133.80000000000001</v>
      </c>
      <c r="S80" s="82">
        <f t="shared" si="22"/>
        <v>136.30000000000001</v>
      </c>
      <c r="T80" s="82">
        <f t="shared" si="22"/>
        <v>139</v>
      </c>
      <c r="U80" s="82">
        <f t="shared" si="22"/>
        <v>141.80000000000001</v>
      </c>
      <c r="V80" s="82">
        <f t="shared" si="22"/>
        <v>144.6</v>
      </c>
      <c r="W80" s="82">
        <f t="shared" si="22"/>
        <v>147.5</v>
      </c>
    </row>
    <row r="81" spans="1:23" hidden="1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132.1</v>
      </c>
      <c r="R81" s="82">
        <f t="shared" si="23"/>
        <v>135.19999999999999</v>
      </c>
      <c r="S81" s="82">
        <f t="shared" si="23"/>
        <v>137.69999999999999</v>
      </c>
      <c r="T81" s="82">
        <f t="shared" si="23"/>
        <v>140.5</v>
      </c>
      <c r="U81" s="82">
        <f t="shared" si="23"/>
        <v>143.30000000000001</v>
      </c>
      <c r="V81" s="82">
        <f t="shared" si="23"/>
        <v>146.19999999999999</v>
      </c>
      <c r="W81" s="82">
        <f t="shared" si="23"/>
        <v>149.1</v>
      </c>
    </row>
    <row r="82" spans="1:23" hidden="1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132.9</v>
      </c>
      <c r="R82" s="82">
        <f t="shared" si="24"/>
        <v>136</v>
      </c>
      <c r="S82" s="82">
        <f t="shared" si="24"/>
        <v>138.5</v>
      </c>
      <c r="T82" s="82">
        <f t="shared" si="24"/>
        <v>141.30000000000001</v>
      </c>
      <c r="U82" s="82">
        <f t="shared" si="24"/>
        <v>144.1</v>
      </c>
      <c r="V82" s="82">
        <f t="shared" si="24"/>
        <v>147</v>
      </c>
      <c r="W82" s="82">
        <f t="shared" si="24"/>
        <v>149.9</v>
      </c>
    </row>
    <row r="83" spans="1:23" hidden="1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130.79166666666666</v>
      </c>
      <c r="R83" s="82">
        <f t="shared" si="25"/>
        <v>135.06666666666666</v>
      </c>
      <c r="S83" s="82">
        <f t="shared" si="25"/>
        <v>137.55833333333331</v>
      </c>
      <c r="T83" s="82">
        <f t="shared" si="25"/>
        <v>140.31666666666666</v>
      </c>
      <c r="U83" s="82">
        <f t="shared" si="25"/>
        <v>143.11666666666665</v>
      </c>
      <c r="V83" s="82">
        <f t="shared" si="25"/>
        <v>145.99166666666665</v>
      </c>
      <c r="W83" s="82">
        <f t="shared" si="25"/>
        <v>148.89166666666668</v>
      </c>
    </row>
    <row r="84" spans="1:23" x14ac:dyDescent="0.2"/>
    <row r="85" spans="1:23" collapsed="1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hidden="1" outlineLevel="1" x14ac:dyDescent="0.2">
      <c r="B86" s="10" t="s">
        <v>301</v>
      </c>
    </row>
    <row r="87" spans="1:23" s="131" customFormat="1" hidden="1" outlineLevel="1" x14ac:dyDescent="0.2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hidden="1" outlineLevel="1" x14ac:dyDescent="0.2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hidden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130.79166666666666</v>
      </c>
      <c r="R89" s="82">
        <f t="shared" si="26"/>
        <v>135.06666666666666</v>
      </c>
      <c r="S89" s="82">
        <f t="shared" si="26"/>
        <v>137.55833333333331</v>
      </c>
      <c r="T89" s="82">
        <f t="shared" si="26"/>
        <v>140.31666666666666</v>
      </c>
      <c r="U89" s="82">
        <f t="shared" si="26"/>
        <v>143.11666666666665</v>
      </c>
      <c r="V89" s="82">
        <f t="shared" si="26"/>
        <v>145.99166666666665</v>
      </c>
      <c r="W89" s="82">
        <f t="shared" si="26"/>
        <v>148.89166666666668</v>
      </c>
    </row>
    <row r="90" spans="1:23" hidden="1" outlineLevel="1" x14ac:dyDescent="0.2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hidden="1" outlineLevel="1" x14ac:dyDescent="0.2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hidden="1" outlineLevel="1" x14ac:dyDescent="0.2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hidden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hidden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hidden="1" outlineLevel="1" x14ac:dyDescent="0.2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hidden="1" outlineLevel="1" x14ac:dyDescent="0.2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hidden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132.9</v>
      </c>
      <c r="R97" s="82">
        <f t="shared" si="27"/>
        <v>136</v>
      </c>
      <c r="S97" s="82">
        <f t="shared" si="27"/>
        <v>138.5</v>
      </c>
      <c r="T97" s="82">
        <f t="shared" si="27"/>
        <v>141.30000000000001</v>
      </c>
      <c r="U97" s="82">
        <f t="shared" si="27"/>
        <v>144.1</v>
      </c>
      <c r="V97" s="82">
        <f t="shared" si="27"/>
        <v>147</v>
      </c>
      <c r="W97" s="82">
        <f t="shared" si="27"/>
        <v>149.9</v>
      </c>
    </row>
    <row r="98" spans="1:23" s="154" customFormat="1" hidden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130.79166666666666</v>
      </c>
      <c r="R98" s="82">
        <f t="shared" si="28"/>
        <v>135.06666666666666</v>
      </c>
      <c r="S98" s="82">
        <f t="shared" si="28"/>
        <v>137.55833333333331</v>
      </c>
      <c r="T98" s="82">
        <f t="shared" si="28"/>
        <v>140.31666666666666</v>
      </c>
      <c r="U98" s="82">
        <f t="shared" si="28"/>
        <v>143.11666666666665</v>
      </c>
      <c r="V98" s="82">
        <f t="shared" si="28"/>
        <v>145.99166666666665</v>
      </c>
      <c r="W98" s="82">
        <f t="shared" si="28"/>
        <v>148.89166666666668</v>
      </c>
    </row>
    <row r="99" spans="1:23" s="135" customFormat="1" hidden="1" outlineLevel="1" x14ac:dyDescent="0.2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hidden="1" outlineLevel="1" x14ac:dyDescent="0.2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hidden="1" outlineLevel="1" x14ac:dyDescent="0.2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hidden="1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hidden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hidden="1" outlineLevel="1" x14ac:dyDescent="0.2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hidden="1" outlineLevel="1" x14ac:dyDescent="0.2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hidden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132.9</v>
      </c>
      <c r="R106" s="82">
        <f t="shared" si="29"/>
        <v>136</v>
      </c>
      <c r="S106" s="82">
        <f t="shared" si="29"/>
        <v>138.5</v>
      </c>
      <c r="T106" s="82">
        <f t="shared" si="29"/>
        <v>141.30000000000001</v>
      </c>
      <c r="U106" s="82">
        <f t="shared" si="29"/>
        <v>144.1</v>
      </c>
      <c r="V106" s="82">
        <f t="shared" si="29"/>
        <v>147</v>
      </c>
      <c r="W106" s="82">
        <f t="shared" si="29"/>
        <v>149.9</v>
      </c>
    </row>
    <row r="107" spans="1:23" s="154" customFormat="1" hidden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130.79166666666666</v>
      </c>
      <c r="R107" s="82">
        <f t="shared" si="30"/>
        <v>135.06666666666666</v>
      </c>
      <c r="S107" s="82">
        <f t="shared" si="30"/>
        <v>137.55833333333331</v>
      </c>
      <c r="T107" s="82">
        <f t="shared" si="30"/>
        <v>140.31666666666666</v>
      </c>
      <c r="U107" s="82">
        <f t="shared" si="30"/>
        <v>143.11666666666665</v>
      </c>
      <c r="V107" s="82">
        <f t="shared" si="30"/>
        <v>145.99166666666665</v>
      </c>
      <c r="W107" s="82">
        <f t="shared" si="30"/>
        <v>148.89166666666668</v>
      </c>
    </row>
    <row r="108" spans="1:23" s="135" customFormat="1" hidden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hidden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hidden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outlineLevelRow="4" x14ac:dyDescent="0.2"/>
  <cols>
    <col min="1" max="1" width="10.77734375" style="10" customWidth="1"/>
    <col min="2" max="2" width="1.77734375" style="10" customWidth="1"/>
    <col min="3" max="3" width="1.44140625" style="19" customWidth="1"/>
    <col min="4" max="4" width="1.44140625" style="65" customWidth="1"/>
    <col min="5" max="5" width="175" style="24" bestFit="1" customWidth="1"/>
    <col min="6" max="6" width="13.6640625" style="24" customWidth="1"/>
    <col min="7" max="7" width="13.109375" style="24" bestFit="1" customWidth="1"/>
    <col min="8" max="8" width="16.6640625" style="24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collapsed="1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F9" s="142"/>
    </row>
    <row r="10" spans="1:707" hidden="1" outlineLevel="1" collapsed="1" x14ac:dyDescent="0.2">
      <c r="B10" s="10" t="s">
        <v>309</v>
      </c>
      <c r="F10" s="142"/>
    </row>
    <row r="11" spans="1:707" hidden="1" outlineLevel="2" x14ac:dyDescent="0.2">
      <c r="F11" s="142"/>
    </row>
    <row r="12" spans="1:707" hidden="1" outlineLevel="2" collapsed="1" x14ac:dyDescent="0.2">
      <c r="B12" s="10" t="s">
        <v>310</v>
      </c>
      <c r="F12" s="142"/>
    </row>
    <row r="13" spans="1:707" hidden="1" outlineLevel="3" x14ac:dyDescent="0.2">
      <c r="F13" s="142"/>
    </row>
    <row r="14" spans="1:707" s="127" customFormat="1" hidden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117.8129056186979</v>
      </c>
      <c r="G14" s="127" t="str">
        <f xml:space="preserve"> InpS!G61</f>
        <v>£m</v>
      </c>
    </row>
    <row r="15" spans="1:707" s="127" customFormat="1" hidden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696.48880204736474</v>
      </c>
      <c r="G15" s="127" t="str">
        <f xml:space="preserve"> InpS!G62</f>
        <v>£m</v>
      </c>
    </row>
    <row r="16" spans="1:707" s="127" customFormat="1" hidden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756.16453525431109</v>
      </c>
      <c r="G16" s="127" t="str">
        <f xml:space="preserve"> InpS!G63</f>
        <v>£m</v>
      </c>
    </row>
    <row r="17" spans="1:7" s="127" customFormat="1" hidden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47.621406660667773</v>
      </c>
      <c r="G17" s="127" t="str">
        <f xml:space="preserve"> InpS!G64</f>
        <v>£m</v>
      </c>
    </row>
    <row r="18" spans="1:7" s="127" customFormat="1" hidden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hidden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hidden="1" outlineLevel="3" x14ac:dyDescent="0.2">
      <c r="A20" s="125"/>
      <c r="B20" s="125"/>
      <c r="C20" s="126"/>
      <c r="D20" s="137"/>
      <c r="F20" s="141"/>
    </row>
    <row r="21" spans="1:7" s="127" customFormat="1" hidden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112.56639241437884</v>
      </c>
      <c r="G21" s="127" t="str">
        <f xml:space="preserve"> InpS!G68</f>
        <v>£m</v>
      </c>
    </row>
    <row r="22" spans="1:7" s="127" customFormat="1" hidden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665.47235544151908</v>
      </c>
      <c r="G22" s="127" t="str">
        <f xml:space="preserve"> InpS!G69</f>
        <v>£m</v>
      </c>
    </row>
    <row r="23" spans="1:7" s="127" customFormat="1" hidden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722.49057400180232</v>
      </c>
      <c r="G23" s="127" t="str">
        <f xml:space="preserve"> InpS!G70</f>
        <v>£m</v>
      </c>
    </row>
    <row r="24" spans="1:7" s="127" customFormat="1" hidden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45.500702332552244</v>
      </c>
      <c r="G24" s="127" t="str">
        <f xml:space="preserve"> InpS!G71</f>
        <v>£m</v>
      </c>
    </row>
    <row r="25" spans="1:7" s="127" customFormat="1" hidden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hidden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hidden="1" outlineLevel="3" x14ac:dyDescent="0.2">
      <c r="A27" s="125"/>
      <c r="B27" s="125"/>
      <c r="C27" s="126"/>
      <c r="D27" s="137"/>
      <c r="F27" s="141"/>
    </row>
    <row r="28" spans="1:7" s="127" customFormat="1" hidden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26.837047534228091</v>
      </c>
      <c r="G28" s="127" t="str">
        <f xml:space="preserve"> InpS!G75</f>
        <v>£m</v>
      </c>
    </row>
    <row r="29" spans="1:7" s="127" customFormat="1" hidden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502.44223203618748</v>
      </c>
      <c r="G29" s="127" t="str">
        <f xml:space="preserve"> InpS!G76</f>
        <v>£m</v>
      </c>
    </row>
    <row r="30" spans="1:7" s="127" customFormat="1" hidden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545.62013638803683</v>
      </c>
      <c r="G30" s="127" t="str">
        <f xml:space="preserve"> InpS!G77</f>
        <v>£m</v>
      </c>
    </row>
    <row r="31" spans="1:7" s="127" customFormat="1" hidden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45.6091639940039</v>
      </c>
      <c r="G31" s="127" t="str">
        <f xml:space="preserve"> InpS!G78</f>
        <v>£m</v>
      </c>
    </row>
    <row r="32" spans="1:7" s="127" customFormat="1" hidden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hidden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hidden="1" outlineLevel="2" x14ac:dyDescent="0.2">
      <c r="F34" s="142"/>
    </row>
    <row r="35" spans="1:7" hidden="1" outlineLevel="2" collapsed="1" x14ac:dyDescent="0.2">
      <c r="B35" s="10" t="s">
        <v>311</v>
      </c>
      <c r="F35" s="142"/>
    </row>
    <row r="36" spans="1:7" hidden="1" outlineLevel="3" x14ac:dyDescent="0.2">
      <c r="F36" s="142"/>
    </row>
    <row r="37" spans="1:7" s="127" customFormat="1" hidden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hidden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1.577955589100009</v>
      </c>
      <c r="G38" s="127" t="str">
        <f xml:space="preserve"> InpS!G85</f>
        <v>£m</v>
      </c>
    </row>
    <row r="39" spans="1:7" s="127" customFormat="1" hidden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-0.51527422509520293</v>
      </c>
      <c r="G39" s="127" t="str">
        <f xml:space="preserve"> InpS!G86</f>
        <v>£m</v>
      </c>
    </row>
    <row r="40" spans="1:7" s="127" customFormat="1" hidden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hidden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hidden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hidden="1" outlineLevel="3" x14ac:dyDescent="0.2">
      <c r="A43" s="125"/>
      <c r="B43" s="125"/>
      <c r="C43" s="126"/>
      <c r="D43" s="137"/>
      <c r="F43" s="141"/>
    </row>
    <row r="44" spans="1:7" s="127" customFormat="1" hidden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hidden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1.2361630261685035</v>
      </c>
      <c r="G45" s="127" t="str">
        <f xml:space="preserve"> InpS!G92</f>
        <v>£m</v>
      </c>
    </row>
    <row r="46" spans="1:7" s="127" customFormat="1" hidden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0.23726766248150422</v>
      </c>
      <c r="G46" s="127" t="str">
        <f xml:space="preserve"> InpS!G93</f>
        <v>£m</v>
      </c>
    </row>
    <row r="47" spans="1:7" s="127" customFormat="1" hidden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hidden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hidden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hidden="1" outlineLevel="3" x14ac:dyDescent="0.2">
      <c r="A50" s="125"/>
      <c r="B50" s="125"/>
      <c r="C50" s="126"/>
      <c r="D50" s="137"/>
      <c r="F50" s="141"/>
    </row>
    <row r="51" spans="1:7" s="127" customFormat="1" hidden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hidden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-8.0301465226175817E-2</v>
      </c>
      <c r="G52" s="127" t="str">
        <f xml:space="preserve"> InpS!G99</f>
        <v>£m</v>
      </c>
    </row>
    <row r="53" spans="1:7" s="127" customFormat="1" hidden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0</v>
      </c>
      <c r="G53" s="127" t="str">
        <f xml:space="preserve"> InpS!G100</f>
        <v>£m</v>
      </c>
    </row>
    <row r="54" spans="1:7" s="127" customFormat="1" hidden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hidden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hidden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hidden="1" outlineLevel="3" x14ac:dyDescent="0.2">
      <c r="A57" s="125"/>
      <c r="B57" s="125"/>
      <c r="C57" s="126"/>
      <c r="D57" s="137"/>
      <c r="F57" s="141"/>
    </row>
    <row r="58" spans="1:7" s="127" customFormat="1" hidden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0.25839839301926726</v>
      </c>
      <c r="G58" s="127" t="str">
        <f xml:space="preserve"> InpS!G105</f>
        <v>£m</v>
      </c>
    </row>
    <row r="59" spans="1:7" s="127" customFormat="1" hidden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1.4663377158977831</v>
      </c>
      <c r="G59" s="127" t="str">
        <f xml:space="preserve"> InpS!G106</f>
        <v>£m</v>
      </c>
    </row>
    <row r="60" spans="1:7" s="127" customFormat="1" hidden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1.5573387717622411</v>
      </c>
      <c r="G60" s="127" t="str">
        <f xml:space="preserve"> InpS!G107</f>
        <v>£m</v>
      </c>
    </row>
    <row r="61" spans="1:7" s="127" customFormat="1" hidden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0.11586146510819617</v>
      </c>
      <c r="G61" s="127" t="str">
        <f xml:space="preserve"> InpS!G108</f>
        <v>£m</v>
      </c>
    </row>
    <row r="62" spans="1:7" s="127" customFormat="1" hidden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hidden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hidden="1" outlineLevel="3" x14ac:dyDescent="0.2">
      <c r="A64" s="125"/>
      <c r="B64" s="125"/>
      <c r="C64" s="126"/>
      <c r="D64" s="137"/>
      <c r="F64" s="141"/>
    </row>
    <row r="65" spans="1:7" s="127" customFormat="1" hidden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hidden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hidden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hidden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hidden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hidden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hidden="1" outlineLevel="3" x14ac:dyDescent="0.2">
      <c r="A71" s="125"/>
      <c r="B71" s="125"/>
      <c r="C71" s="126"/>
      <c r="D71" s="137"/>
      <c r="F71" s="141"/>
    </row>
    <row r="72" spans="1:7" s="127" customFormat="1" hidden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hidden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hidden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hidden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hidden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hidden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hidden="1" outlineLevel="2" x14ac:dyDescent="0.2">
      <c r="F78" s="142"/>
    </row>
    <row r="79" spans="1:7" hidden="1" outlineLevel="2" collapsed="1" x14ac:dyDescent="0.2">
      <c r="B79" s="10" t="s">
        <v>312</v>
      </c>
      <c r="F79" s="142"/>
    </row>
    <row r="80" spans="1:7" hidden="1" outlineLevel="3" x14ac:dyDescent="0.2">
      <c r="F80" s="142"/>
    </row>
    <row r="81" spans="1:7" s="127" customFormat="1" hidden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hidden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hidden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hidden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hidden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hidden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hidden="1" outlineLevel="3" x14ac:dyDescent="0.2">
      <c r="A87" s="125"/>
      <c r="B87" s="125"/>
      <c r="C87" s="126"/>
      <c r="D87" s="137"/>
      <c r="F87" s="141"/>
    </row>
    <row r="88" spans="1:7" s="127" customFormat="1" hidden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0</v>
      </c>
      <c r="G88" s="127" t="str">
        <f xml:space="preserve"> InpS!G135</f>
        <v>£m</v>
      </c>
    </row>
    <row r="89" spans="1:7" s="127" customFormat="1" hidden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hidden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hidden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hidden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hidden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hidden="1" outlineLevel="3" x14ac:dyDescent="0.2">
      <c r="A94" s="125"/>
      <c r="B94" s="125"/>
      <c r="C94" s="126"/>
      <c r="D94" s="137"/>
      <c r="F94" s="141"/>
    </row>
    <row r="95" spans="1:7" s="127" customFormat="1" hidden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2.3952407897873353</v>
      </c>
      <c r="G95" s="127" t="str">
        <f xml:space="preserve"> InpS!G142</f>
        <v>£m</v>
      </c>
    </row>
    <row r="96" spans="1:7" s="127" customFormat="1" hidden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39.935905636184067</v>
      </c>
      <c r="G96" s="127" t="str">
        <f xml:space="preserve"> InpS!G143</f>
        <v>£m</v>
      </c>
    </row>
    <row r="97" spans="1:7" s="127" customFormat="1" hidden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2.7903725732994751</v>
      </c>
      <c r="G97" s="127" t="str">
        <f xml:space="preserve"> InpS!G144</f>
        <v>£m</v>
      </c>
    </row>
    <row r="98" spans="1:7" s="127" customFormat="1" hidden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-3.1200009964379194</v>
      </c>
      <c r="G98" s="127" t="str">
        <f xml:space="preserve"> InpS!G145</f>
        <v>£m</v>
      </c>
    </row>
    <row r="99" spans="1:7" s="127" customFormat="1" hidden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hidden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hidden="1" outlineLevel="3" x14ac:dyDescent="0.2">
      <c r="A101" s="125"/>
      <c r="B101" s="125"/>
      <c r="C101" s="126"/>
      <c r="D101" s="137"/>
      <c r="F101" s="141"/>
    </row>
    <row r="102" spans="1:7" s="127" customFormat="1" hidden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-0.64263248769074699</v>
      </c>
      <c r="G102" s="127" t="str">
        <f xml:space="preserve"> InpS!G149</f>
        <v>£m</v>
      </c>
    </row>
    <row r="103" spans="1:7" s="127" customFormat="1" hidden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-3.6865957284182702</v>
      </c>
      <c r="G103" s="127" t="str">
        <f xml:space="preserve"> InpS!G150</f>
        <v>£m</v>
      </c>
    </row>
    <row r="104" spans="1:7" s="127" customFormat="1" hidden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-9.5634099214627274E-3</v>
      </c>
      <c r="G104" s="127" t="str">
        <f xml:space="preserve"> InpS!G151</f>
        <v>£m</v>
      </c>
    </row>
    <row r="105" spans="1:7" s="127" customFormat="1" hidden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hidden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hidden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hidden="1" outlineLevel="3" x14ac:dyDescent="0.2">
      <c r="A108" s="125"/>
      <c r="B108" s="125"/>
      <c r="C108" s="126"/>
      <c r="D108" s="137"/>
      <c r="F108" s="141"/>
    </row>
    <row r="109" spans="1:7" s="127" customFormat="1" hidden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4.2387992235092469</v>
      </c>
      <c r="G109" s="127" t="str">
        <f xml:space="preserve"> InpS!G156</f>
        <v>£m</v>
      </c>
    </row>
    <row r="110" spans="1:7" s="127" customFormat="1" hidden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24.953434405590315</v>
      </c>
      <c r="G110" s="127" t="str">
        <f xml:space="preserve"> InpS!G157</f>
        <v>£m</v>
      </c>
    </row>
    <row r="111" spans="1:7" s="127" customFormat="1" hidden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27.068182198384079</v>
      </c>
      <c r="G111" s="127" t="str">
        <f xml:space="preserve"> InpS!G158</f>
        <v>£m</v>
      </c>
    </row>
    <row r="112" spans="1:7" s="127" customFormat="1" hidden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1.7365517461437889</v>
      </c>
      <c r="G112" s="127" t="str">
        <f xml:space="preserve"> InpS!G159</f>
        <v>£m</v>
      </c>
    </row>
    <row r="113" spans="1:7" s="127" customFormat="1" hidden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hidden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hidden="1" outlineLevel="3" x14ac:dyDescent="0.2">
      <c r="A115" s="125"/>
      <c r="B115" s="125"/>
      <c r="C115" s="126"/>
      <c r="D115" s="137"/>
      <c r="F115" s="141"/>
    </row>
    <row r="116" spans="1:7" s="127" customFormat="1" hidden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0</v>
      </c>
      <c r="G116" s="127" t="str">
        <f xml:space="preserve"> InpS!G163</f>
        <v>£m</v>
      </c>
    </row>
    <row r="117" spans="1:7" s="127" customFormat="1" hidden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0</v>
      </c>
      <c r="G117" s="127" t="str">
        <f xml:space="preserve"> InpS!G164</f>
        <v>£m</v>
      </c>
    </row>
    <row r="118" spans="1:7" s="127" customFormat="1" hidden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hidden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hidden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hidden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hidden="1" outlineLevel="3" x14ac:dyDescent="0.2">
      <c r="A122" s="125"/>
      <c r="B122" s="125"/>
      <c r="C122" s="126"/>
      <c r="D122" s="137"/>
      <c r="F122" s="141"/>
    </row>
    <row r="123" spans="1:7" s="127" customFormat="1" hidden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hidden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hidden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hidden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hidden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hidden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hidden="1" outlineLevel="3" x14ac:dyDescent="0.2">
      <c r="A129" s="125"/>
      <c r="B129" s="125"/>
      <c r="C129" s="126"/>
      <c r="D129" s="137"/>
      <c r="F129" s="141"/>
    </row>
    <row r="130" spans="1:7" s="127" customFormat="1" hidden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hidden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hidden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hidden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hidden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hidden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hidden="1" outlineLevel="3" x14ac:dyDescent="0.2">
      <c r="A136" s="125"/>
      <c r="B136" s="125"/>
      <c r="C136" s="126"/>
      <c r="D136" s="137"/>
      <c r="F136" s="141"/>
    </row>
    <row r="137" spans="1:7" s="127" customFormat="1" hidden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hidden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hidden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hidden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hidden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hidden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hidden="1" outlineLevel="2" x14ac:dyDescent="0.2">
      <c r="F143" s="142"/>
    </row>
    <row r="144" spans="1:7" hidden="1" outlineLevel="2" collapsed="1" x14ac:dyDescent="0.2">
      <c r="B144" s="10" t="s">
        <v>313</v>
      </c>
      <c r="F144" s="142"/>
    </row>
    <row r="145" spans="1:7" hidden="1" outlineLevel="3" x14ac:dyDescent="0.2">
      <c r="F145" s="142"/>
    </row>
    <row r="146" spans="1:7" s="127" customFormat="1" hidden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4.4044158482898749E-2</v>
      </c>
      <c r="G146" s="127" t="str">
        <f xml:space="preserve"> InpS!G193</f>
        <v>£m</v>
      </c>
    </row>
    <row r="147" spans="1:7" s="127" customFormat="1" hidden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8.80883169657975</v>
      </c>
      <c r="G147" s="127" t="str">
        <f xml:space="preserve"> InpS!G194</f>
        <v>£m</v>
      </c>
    </row>
    <row r="148" spans="1:7" s="127" customFormat="1" hidden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54.015463171761887</v>
      </c>
      <c r="G148" s="127" t="str">
        <f xml:space="preserve"> InpS!G195</f>
        <v>£m</v>
      </c>
    </row>
    <row r="149" spans="1:7" s="127" customFormat="1" hidden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hidden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hidden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hidden="1" outlineLevel="3" x14ac:dyDescent="0.2">
      <c r="A152" s="125"/>
      <c r="B152" s="125"/>
      <c r="C152" s="126"/>
      <c r="D152" s="137"/>
      <c r="F152" s="141"/>
    </row>
    <row r="153" spans="1:7" s="127" customFormat="1" hidden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12.649990518117171</v>
      </c>
      <c r="G153" s="127" t="str">
        <f xml:space="preserve"> InpS!G200</f>
        <v>£m</v>
      </c>
    </row>
    <row r="154" spans="1:7" s="127" customFormat="1" hidden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8.2828428039282116</v>
      </c>
      <c r="G154" s="127" t="str">
        <f xml:space="preserve"> InpS!G201</f>
        <v>£m</v>
      </c>
    </row>
    <row r="155" spans="1:7" s="127" customFormat="1" hidden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1.5669556383338976</v>
      </c>
      <c r="G155" s="127" t="str">
        <f xml:space="preserve"> InpS!G202</f>
        <v>£m</v>
      </c>
    </row>
    <row r="156" spans="1:7" s="127" customFormat="1" hidden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hidden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hidden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hidden="1" outlineLevel="2" x14ac:dyDescent="0.2">
      <c r="A159" s="125"/>
      <c r="B159" s="125"/>
      <c r="C159" s="126"/>
      <c r="D159" s="137"/>
      <c r="F159" s="144"/>
    </row>
    <row r="160" spans="1:7" s="127" customFormat="1" hidden="1" outlineLevel="2" collapsed="1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hidden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hidden="1" outlineLevel="3" collapsed="1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hidden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117.8129056186979</v>
      </c>
      <c r="G163" s="24" t="str">
        <f xml:space="preserve"> G$14</f>
        <v>£m</v>
      </c>
      <c r="I163" s="142"/>
      <c r="J163" s="142"/>
      <c r="L163" s="142"/>
    </row>
    <row r="164" spans="1:12" s="127" customFormat="1" hidden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112.56639241437884</v>
      </c>
      <c r="G164" s="24" t="str">
        <f xml:space="preserve"> G$21</f>
        <v>£m</v>
      </c>
      <c r="I164" s="142"/>
      <c r="J164" s="142"/>
      <c r="L164" s="142"/>
    </row>
    <row r="165" spans="1:12" s="127" customFormat="1" hidden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26.837047534228091</v>
      </c>
      <c r="G165" s="24" t="str">
        <f xml:space="preserve"> G$28</f>
        <v>£m</v>
      </c>
      <c r="I165" s="142"/>
      <c r="J165" s="142"/>
      <c r="L165" s="142"/>
    </row>
    <row r="166" spans="1:12" s="127" customFormat="1" hidden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hidden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hidden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hidden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0.25839839301926726</v>
      </c>
      <c r="G169" s="24" t="str">
        <f xml:space="preserve"> G$58</f>
        <v>£m</v>
      </c>
      <c r="I169" s="142"/>
      <c r="J169" s="142"/>
      <c r="L169" s="142"/>
    </row>
    <row r="170" spans="1:12" s="127" customFormat="1" hidden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hidden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hidden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hidden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0</v>
      </c>
      <c r="G173" s="24" t="str">
        <f xml:space="preserve"> G$88</f>
        <v>£m</v>
      </c>
      <c r="I173" s="142"/>
      <c r="J173" s="142"/>
      <c r="L173" s="142"/>
    </row>
    <row r="174" spans="1:12" s="127" customFormat="1" hidden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2.3952407897873353</v>
      </c>
      <c r="G174" s="24" t="str">
        <f xml:space="preserve"> G$95</f>
        <v>£m</v>
      </c>
      <c r="I174" s="142"/>
      <c r="J174" s="142"/>
      <c r="L174" s="142"/>
    </row>
    <row r="175" spans="1:12" s="127" customFormat="1" hidden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-0.64263248769074699</v>
      </c>
      <c r="G175" s="24" t="str">
        <f xml:space="preserve"> G$102</f>
        <v>£m</v>
      </c>
      <c r="I175" s="142"/>
      <c r="J175" s="142"/>
      <c r="L175" s="142"/>
    </row>
    <row r="176" spans="1:12" s="127" customFormat="1" hidden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4.2387992235092469</v>
      </c>
      <c r="G176" s="24" t="str">
        <f xml:space="preserve"> G$109</f>
        <v>£m</v>
      </c>
      <c r="I176" s="142"/>
      <c r="J176" s="142"/>
      <c r="L176" s="142"/>
    </row>
    <row r="177" spans="1:12" s="127" customFormat="1" hidden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0</v>
      </c>
      <c r="G177" s="24" t="str">
        <f xml:space="preserve"> G$116</f>
        <v>£m</v>
      </c>
      <c r="I177" s="142"/>
      <c r="J177" s="142"/>
      <c r="L177" s="142"/>
    </row>
    <row r="178" spans="1:12" s="127" customFormat="1" hidden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hidden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hidden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hidden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4.4044158482898749E-2</v>
      </c>
      <c r="G181" s="24" t="str">
        <f t="shared" si="0"/>
        <v>£m</v>
      </c>
      <c r="I181" s="142"/>
      <c r="J181" s="142"/>
      <c r="L181" s="142"/>
    </row>
    <row r="182" spans="1:12" s="127" customFormat="1" hidden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12.649990518117171</v>
      </c>
      <c r="G182" s="24" t="str">
        <f t="shared" si="1"/>
        <v>£m</v>
      </c>
      <c r="I182" s="142"/>
      <c r="J182" s="142"/>
      <c r="L182" s="142"/>
    </row>
    <row r="183" spans="1:12" s="127" customFormat="1" hidden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276.16018616253007</v>
      </c>
      <c r="G183" s="158" t="s">
        <v>153</v>
      </c>
      <c r="I183" s="142"/>
      <c r="J183" s="142"/>
      <c r="L183" s="142"/>
    </row>
    <row r="184" spans="1:12" s="127" customFormat="1" hidden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hidden="1" outlineLevel="3" collapsed="1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hidden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696.48880204736474</v>
      </c>
      <c r="G186" s="24" t="str">
        <f xml:space="preserve"> G$15</f>
        <v>£m</v>
      </c>
    </row>
    <row r="187" spans="1:12" s="127" customFormat="1" hidden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665.47235544151908</v>
      </c>
      <c r="G187" s="24" t="str">
        <f xml:space="preserve"> G$22</f>
        <v>£m</v>
      </c>
    </row>
    <row r="188" spans="1:12" s="127" customFormat="1" hidden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502.44223203618748</v>
      </c>
      <c r="G188" s="24" t="str">
        <f xml:space="preserve"> G$29</f>
        <v>£m</v>
      </c>
    </row>
    <row r="189" spans="1:12" s="127" customFormat="1" hidden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1.577955589100009</v>
      </c>
      <c r="G189" s="24" t="str">
        <f xml:space="preserve"> G$38</f>
        <v>£m</v>
      </c>
    </row>
    <row r="190" spans="1:12" s="127" customFormat="1" hidden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1.2361630261685035</v>
      </c>
      <c r="G190" s="24" t="str">
        <f xml:space="preserve"> G$45</f>
        <v>£m</v>
      </c>
    </row>
    <row r="191" spans="1:12" s="127" customFormat="1" hidden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-8.0301465226175817E-2</v>
      </c>
      <c r="G191" s="24" t="str">
        <f xml:space="preserve"> G$52</f>
        <v>£m</v>
      </c>
    </row>
    <row r="192" spans="1:12" s="127" customFormat="1" hidden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1.4663377158977831</v>
      </c>
      <c r="G192" s="24" t="str">
        <f xml:space="preserve"> G$59</f>
        <v>£m</v>
      </c>
    </row>
    <row r="193" spans="1:8" s="127" customFormat="1" hidden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hidden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hidden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hidden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hidden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39.935905636184067</v>
      </c>
      <c r="G197" s="24" t="str">
        <f xml:space="preserve"> G$96</f>
        <v>£m</v>
      </c>
    </row>
    <row r="198" spans="1:8" s="127" customFormat="1" hidden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-3.6865957284182702</v>
      </c>
      <c r="G198" s="24" t="str">
        <f xml:space="preserve"> G$103</f>
        <v>£m</v>
      </c>
    </row>
    <row r="199" spans="1:8" s="127" customFormat="1" hidden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24.953434405590315</v>
      </c>
      <c r="G199" s="24" t="str">
        <f xml:space="preserve"> G$110</f>
        <v>£m</v>
      </c>
    </row>
    <row r="200" spans="1:8" s="127" customFormat="1" hidden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0</v>
      </c>
      <c r="G200" s="24" t="str">
        <f xml:space="preserve"> G$117</f>
        <v>£m</v>
      </c>
    </row>
    <row r="201" spans="1:8" s="127" customFormat="1" hidden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hidden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hidden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hidden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8.80883169657975</v>
      </c>
      <c r="G204" s="24" t="str">
        <f t="shared" si="2"/>
        <v>£m</v>
      </c>
    </row>
    <row r="205" spans="1:8" s="127" customFormat="1" hidden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8.2828428039282116</v>
      </c>
      <c r="G205" s="24" t="str">
        <f t="shared" si="3"/>
        <v>£m</v>
      </c>
    </row>
    <row r="206" spans="1:8" s="127" customFormat="1" hidden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1946.8979632048752</v>
      </c>
      <c r="G206" s="158" t="s">
        <v>153</v>
      </c>
    </row>
    <row r="207" spans="1:8" s="127" customFormat="1" hidden="1" outlineLevel="4" x14ac:dyDescent="0.2">
      <c r="A207" s="125"/>
      <c r="B207" s="125"/>
      <c r="C207" s="126"/>
      <c r="D207" s="137"/>
      <c r="F207" s="144"/>
    </row>
    <row r="208" spans="1:8" s="127" customFormat="1" hidden="1" outlineLevel="3" collapsed="1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hidden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756.16453525431109</v>
      </c>
      <c r="G209" s="24" t="str">
        <f xml:space="preserve"> G$16</f>
        <v>£m</v>
      </c>
    </row>
    <row r="210" spans="1:7" s="127" customFormat="1" hidden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722.49057400180232</v>
      </c>
      <c r="G210" s="24" t="str">
        <f xml:space="preserve"> G$23</f>
        <v>£m</v>
      </c>
    </row>
    <row r="211" spans="1:7" s="127" customFormat="1" hidden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545.62013638803683</v>
      </c>
      <c r="G211" s="24" t="str">
        <f xml:space="preserve"> G$30</f>
        <v>£m</v>
      </c>
    </row>
    <row r="212" spans="1:7" s="127" customFormat="1" hidden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-0.51527422509520293</v>
      </c>
      <c r="G212" s="24" t="str">
        <f xml:space="preserve"> G$39</f>
        <v>£m</v>
      </c>
    </row>
    <row r="213" spans="1:7" s="127" customFormat="1" hidden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0.23726766248150422</v>
      </c>
      <c r="G213" s="24" t="str">
        <f xml:space="preserve"> G$46</f>
        <v>£m</v>
      </c>
    </row>
    <row r="214" spans="1:7" s="127" customFormat="1" hidden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0</v>
      </c>
      <c r="G214" s="24" t="str">
        <f xml:space="preserve"> G$53</f>
        <v>£m</v>
      </c>
    </row>
    <row r="215" spans="1:7" s="127" customFormat="1" hidden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1.5573387717622411</v>
      </c>
      <c r="G215" s="24" t="str">
        <f xml:space="preserve"> G$60</f>
        <v>£m</v>
      </c>
    </row>
    <row r="216" spans="1:7" s="127" customFormat="1" hidden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hidden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hidden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hidden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hidden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2.7903725732994751</v>
      </c>
      <c r="G220" s="24" t="str">
        <f xml:space="preserve"> G$97</f>
        <v>£m</v>
      </c>
    </row>
    <row r="221" spans="1:7" s="127" customFormat="1" hidden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-9.5634099214627274E-3</v>
      </c>
      <c r="G221" s="24" t="str">
        <f xml:space="preserve"> G$104</f>
        <v>£m</v>
      </c>
    </row>
    <row r="222" spans="1:7" s="127" customFormat="1" hidden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27.068182198384079</v>
      </c>
      <c r="G222" s="24" t="str">
        <f xml:space="preserve"> G$111</f>
        <v>£m</v>
      </c>
    </row>
    <row r="223" spans="1:7" s="127" customFormat="1" hidden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hidden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hidden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hidden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hidden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54.015463171761887</v>
      </c>
      <c r="G227" s="24" t="str">
        <f t="shared" si="4"/>
        <v>£m</v>
      </c>
    </row>
    <row r="228" spans="1:8" s="127" customFormat="1" hidden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1.5669556383338976</v>
      </c>
      <c r="G228" s="24" t="str">
        <f t="shared" si="5"/>
        <v>£m</v>
      </c>
    </row>
    <row r="229" spans="1:8" s="127" customFormat="1" hidden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2110.985988025157</v>
      </c>
      <c r="G229" s="158" t="s">
        <v>153</v>
      </c>
    </row>
    <row r="230" spans="1:8" s="127" customFormat="1" hidden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hidden="1" outlineLevel="3" collapsed="1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hidden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47.621406660667773</v>
      </c>
      <c r="G232" s="24" t="str">
        <f xml:space="preserve"> G$17</f>
        <v>£m</v>
      </c>
    </row>
    <row r="233" spans="1:8" s="127" customFormat="1" hidden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45.500702332552244</v>
      </c>
      <c r="G233" s="24" t="str">
        <f xml:space="preserve"> G$24</f>
        <v>£m</v>
      </c>
    </row>
    <row r="234" spans="1:8" s="127" customFormat="1" hidden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45.6091639940039</v>
      </c>
      <c r="G234" s="24" t="str">
        <f xml:space="preserve"> G$31</f>
        <v>£m</v>
      </c>
    </row>
    <row r="235" spans="1:8" s="127" customFormat="1" hidden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hidden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hidden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hidden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0.11586146510819617</v>
      </c>
      <c r="G238" s="24" t="str">
        <f xml:space="preserve"> G$61</f>
        <v>£m</v>
      </c>
    </row>
    <row r="239" spans="1:8" s="127" customFormat="1" hidden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hidden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hidden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hidden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hidden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-3.1200009964379194</v>
      </c>
      <c r="G243" s="24" t="str">
        <f xml:space="preserve"> G$98</f>
        <v>£m</v>
      </c>
    </row>
    <row r="244" spans="1:8" s="127" customFormat="1" hidden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hidden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1.7365517461437889</v>
      </c>
      <c r="G245" s="24" t="str">
        <f xml:space="preserve"> G$112</f>
        <v>£m</v>
      </c>
    </row>
    <row r="246" spans="1:8" s="127" customFormat="1" hidden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hidden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hidden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hidden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hidden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hidden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hidden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137.46368520203799</v>
      </c>
      <c r="G252" s="158" t="s">
        <v>153</v>
      </c>
    </row>
    <row r="253" spans="1:8" s="127" customFormat="1" hidden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hidden="1" outlineLevel="3" collapsed="1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hidden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hidden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hidden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hidden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hidden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hidden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hidden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hidden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hidden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hidden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hidden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hidden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hidden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hidden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hidden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hidden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hidden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hidden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hidden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hidden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hidden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hidden="1" outlineLevel="4" x14ac:dyDescent="0.2">
      <c r="A276" s="125"/>
      <c r="B276" s="125"/>
      <c r="C276" s="126"/>
      <c r="D276" s="137"/>
      <c r="F276" s="141"/>
    </row>
    <row r="277" spans="1:10" s="127" customFormat="1" hidden="1" outlineLevel="3" collapsed="1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hidden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hidden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hidden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hidden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hidden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hidden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hidden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hidden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hidden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hidden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hidden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hidden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hidden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hidden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hidden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hidden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hidden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hidden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hidden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hidden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hidden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hidden="1" outlineLevel="4" x14ac:dyDescent="0.2">
      <c r="A299" s="125"/>
      <c r="B299" s="125"/>
      <c r="C299" s="126"/>
      <c r="D299" s="137"/>
      <c r="F299" s="141"/>
      <c r="H299" s="142"/>
    </row>
    <row r="300" spans="1:8" s="127" customFormat="1" hidden="1" outlineLevel="1" x14ac:dyDescent="0.2">
      <c r="A300" s="125"/>
      <c r="B300" s="125"/>
      <c r="C300" s="126"/>
      <c r="D300" s="137"/>
      <c r="F300" s="141"/>
      <c r="H300" s="142"/>
    </row>
    <row r="301" spans="1:8" s="127" customFormat="1" hidden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hidden="1" outlineLevel="1" x14ac:dyDescent="0.2">
      <c r="F302" s="142"/>
    </row>
    <row r="303" spans="1:8" hidden="1" outlineLevel="1" collapsed="1" x14ac:dyDescent="0.2">
      <c r="B303" s="10" t="s">
        <v>327</v>
      </c>
      <c r="F303" s="142"/>
    </row>
    <row r="304" spans="1:8" hidden="1" outlineLevel="2" x14ac:dyDescent="0.2">
      <c r="F304" s="142"/>
    </row>
    <row r="305" spans="2:7" hidden="1" outlineLevel="2" collapsed="1" x14ac:dyDescent="0.2">
      <c r="B305" s="10" t="s">
        <v>310</v>
      </c>
      <c r="F305" s="146"/>
    </row>
    <row r="306" spans="2:7" hidden="1" outlineLevel="3" x14ac:dyDescent="0.2">
      <c r="F306" s="146"/>
    </row>
    <row r="307" spans="2:7" hidden="1" outlineLevel="3" x14ac:dyDescent="0.2">
      <c r="E307" s="24" t="s">
        <v>328</v>
      </c>
      <c r="F307" s="146">
        <f xml:space="preserve"> IF(F14 = "n/a", 0, F14 * $F$301)</f>
        <v>139.09383907405041</v>
      </c>
      <c r="G307" s="24" t="s">
        <v>153</v>
      </c>
    </row>
    <row r="308" spans="2:7" hidden="1" outlineLevel="3" x14ac:dyDescent="0.2">
      <c r="E308" s="24" t="s">
        <v>329</v>
      </c>
      <c r="F308" s="146">
        <f t="shared" ref="F308:F312" si="30" xml:space="preserve"> IF(F15 = "n/a", 0, F15 * $F$301)</f>
        <v>822.2978700007468</v>
      </c>
      <c r="G308" s="24" t="s">
        <v>153</v>
      </c>
    </row>
    <row r="309" spans="2:7" hidden="1" outlineLevel="3" x14ac:dyDescent="0.2">
      <c r="E309" s="24" t="s">
        <v>330</v>
      </c>
      <c r="F309" s="146">
        <f t="shared" si="30"/>
        <v>892.75302758914938</v>
      </c>
      <c r="G309" s="24" t="s">
        <v>153</v>
      </c>
    </row>
    <row r="310" spans="2:7" hidden="1" outlineLevel="3" x14ac:dyDescent="0.2">
      <c r="E310" s="24" t="s">
        <v>331</v>
      </c>
      <c r="F310" s="146">
        <f t="shared" si="30"/>
        <v>56.223418306793512</v>
      </c>
      <c r="G310" s="24" t="s">
        <v>153</v>
      </c>
    </row>
    <row r="311" spans="2:7" hidden="1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hidden="1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hidden="1" outlineLevel="3" x14ac:dyDescent="0.2">
      <c r="F313" s="146"/>
    </row>
    <row r="314" spans="2:7" hidden="1" outlineLevel="3" x14ac:dyDescent="0.2">
      <c r="E314" s="24" t="s">
        <v>334</v>
      </c>
      <c r="F314" s="146">
        <f t="shared" ref="F314:F319" si="31" xml:space="preserve"> IF(F21 = "n/a", 0, F21 * $F$301)</f>
        <v>132.89963089703369</v>
      </c>
      <c r="G314" s="24" t="s">
        <v>153</v>
      </c>
    </row>
    <row r="315" spans="2:7" hidden="1" outlineLevel="3" x14ac:dyDescent="0.2">
      <c r="E315" s="24" t="s">
        <v>335</v>
      </c>
      <c r="F315" s="146">
        <f t="shared" si="31"/>
        <v>785.67882041372366</v>
      </c>
      <c r="G315" s="24" t="s">
        <v>153</v>
      </c>
    </row>
    <row r="316" spans="2:7" hidden="1" outlineLevel="3" x14ac:dyDescent="0.2">
      <c r="E316" s="24" t="s">
        <v>336</v>
      </c>
      <c r="F316" s="146">
        <f t="shared" si="31"/>
        <v>852.99642772562061</v>
      </c>
      <c r="G316" s="24" t="s">
        <v>153</v>
      </c>
    </row>
    <row r="317" spans="2:7" hidden="1" outlineLevel="3" x14ac:dyDescent="0.2">
      <c r="E317" s="24" t="s">
        <v>337</v>
      </c>
      <c r="F317" s="146">
        <f t="shared" si="31"/>
        <v>53.719644166011022</v>
      </c>
      <c r="G317" s="24" t="s">
        <v>153</v>
      </c>
    </row>
    <row r="318" spans="2:7" hidden="1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hidden="1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hidden="1" outlineLevel="3" x14ac:dyDescent="0.2">
      <c r="F320" s="146"/>
    </row>
    <row r="321" spans="1:7" hidden="1" outlineLevel="3" x14ac:dyDescent="0.2">
      <c r="E321" s="24" t="s">
        <v>340</v>
      </c>
      <c r="F321" s="146">
        <f t="shared" ref="F321:F326" si="32" xml:space="preserve"> IF(F28 = "n/a", 0, F28 * $F$301)</f>
        <v>31.684711885725072</v>
      </c>
      <c r="G321" s="24" t="s">
        <v>153</v>
      </c>
    </row>
    <row r="322" spans="1:7" hidden="1" outlineLevel="3" x14ac:dyDescent="0.2">
      <c r="E322" s="24" t="s">
        <v>341</v>
      </c>
      <c r="F322" s="146">
        <f t="shared" si="32"/>
        <v>593.20002846748025</v>
      </c>
      <c r="G322" s="24" t="s">
        <v>153</v>
      </c>
    </row>
    <row r="323" spans="1:7" hidden="1" outlineLevel="3" x14ac:dyDescent="0.2">
      <c r="E323" s="24" t="s">
        <v>342</v>
      </c>
      <c r="F323" s="146">
        <f t="shared" si="32"/>
        <v>644.17729999755022</v>
      </c>
      <c r="G323" s="24" t="s">
        <v>153</v>
      </c>
    </row>
    <row r="324" spans="1:7" hidden="1" outlineLevel="3" x14ac:dyDescent="0.2">
      <c r="E324" s="24" t="s">
        <v>343</v>
      </c>
      <c r="F324" s="146">
        <f t="shared" si="32"/>
        <v>53.84769761486227</v>
      </c>
      <c r="G324" s="24" t="s">
        <v>153</v>
      </c>
    </row>
    <row r="325" spans="1:7" hidden="1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hidden="1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hidden="1" outlineLevel="2" x14ac:dyDescent="0.2">
      <c r="F327" s="146"/>
    </row>
    <row r="328" spans="1:7" hidden="1" outlineLevel="2" collapsed="1" x14ac:dyDescent="0.2">
      <c r="B328" s="10" t="s">
        <v>311</v>
      </c>
      <c r="F328" s="146"/>
    </row>
    <row r="329" spans="1:7" hidden="1" outlineLevel="3" x14ac:dyDescent="0.2">
      <c r="F329" s="146"/>
    </row>
    <row r="330" spans="1:7" hidden="1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hidden="1" outlineLevel="3" x14ac:dyDescent="0.2">
      <c r="E331" s="24" t="s">
        <v>347</v>
      </c>
      <c r="F331" s="146">
        <f t="shared" ref="F331:F335" si="33" xml:space="preserve"> IF(F38 = "n/a", 0, F38 * $F$301)</f>
        <v>1.8629869081290287</v>
      </c>
      <c r="G331" s="24" t="s">
        <v>153</v>
      </c>
    </row>
    <row r="332" spans="1:7" hidden="1" outlineLevel="3" x14ac:dyDescent="0.2">
      <c r="E332" s="24" t="s">
        <v>348</v>
      </c>
      <c r="F332" s="146">
        <f t="shared" si="33"/>
        <v>-0.60834990672722455</v>
      </c>
      <c r="G332" s="24" t="s">
        <v>153</v>
      </c>
    </row>
    <row r="333" spans="1:7" hidden="1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hidden="1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hidden="1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hidden="1" outlineLevel="3" x14ac:dyDescent="0.2">
      <c r="F336" s="142"/>
    </row>
    <row r="337" spans="1:7" hidden="1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hidden="1" outlineLevel="3" x14ac:dyDescent="0.2">
      <c r="A338" s="132"/>
      <c r="E338" s="24" t="s">
        <v>353</v>
      </c>
      <c r="F338" s="146">
        <f t="shared" ref="F338:F342" si="34" xml:space="preserve"> IF(F45 = "n/a", 0, F45 * $F$301)</f>
        <v>1.459455228000796</v>
      </c>
      <c r="G338" s="24" t="s">
        <v>153</v>
      </c>
    </row>
    <row r="339" spans="1:7" hidden="1" outlineLevel="3" x14ac:dyDescent="0.2">
      <c r="A339" s="132"/>
      <c r="E339" s="24" t="s">
        <v>354</v>
      </c>
      <c r="F339" s="146">
        <f t="shared" si="34"/>
        <v>0.28012610239400365</v>
      </c>
      <c r="G339" s="24" t="s">
        <v>153</v>
      </c>
    </row>
    <row r="340" spans="1:7" hidden="1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hidden="1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hidden="1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hidden="1" outlineLevel="3" x14ac:dyDescent="0.2">
      <c r="A343" s="132"/>
      <c r="F343" s="146"/>
    </row>
    <row r="344" spans="1:7" hidden="1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hidden="1" outlineLevel="3" x14ac:dyDescent="0.2">
      <c r="A345" s="132"/>
      <c r="E345" s="24" t="s">
        <v>359</v>
      </c>
      <c r="F345" s="146">
        <f t="shared" si="35"/>
        <v>-9.4806583565047647E-2</v>
      </c>
      <c r="G345" s="24" t="s">
        <v>153</v>
      </c>
    </row>
    <row r="346" spans="1:7" hidden="1" outlineLevel="3" x14ac:dyDescent="0.2">
      <c r="E346" s="24" t="s">
        <v>360</v>
      </c>
      <c r="F346" s="146">
        <f t="shared" si="35"/>
        <v>0</v>
      </c>
      <c r="G346" s="24" t="s">
        <v>153</v>
      </c>
    </row>
    <row r="347" spans="1:7" hidden="1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hidden="1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hidden="1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hidden="1" outlineLevel="3" x14ac:dyDescent="0.2">
      <c r="A350" s="132"/>
      <c r="F350" s="146"/>
    </row>
    <row r="351" spans="1:7" hidden="1" outlineLevel="3" x14ac:dyDescent="0.2">
      <c r="A351" s="132"/>
      <c r="E351" s="24" t="s">
        <v>364</v>
      </c>
      <c r="F351" s="146">
        <f t="shared" ref="F351:F356" si="36" xml:space="preserve"> IF(F58 = "n/a", 0, F58 * $F$301)</f>
        <v>0.30507374643606916</v>
      </c>
      <c r="G351" s="24" t="s">
        <v>153</v>
      </c>
    </row>
    <row r="352" spans="1:7" hidden="1" outlineLevel="3" x14ac:dyDescent="0.2">
      <c r="A352" s="132"/>
      <c r="E352" s="24" t="s">
        <v>365</v>
      </c>
      <c r="F352" s="146">
        <f t="shared" si="36"/>
        <v>1.7312071305957752</v>
      </c>
      <c r="G352" s="24" t="s">
        <v>153</v>
      </c>
    </row>
    <row r="353" spans="1:7" hidden="1" outlineLevel="3" x14ac:dyDescent="0.2">
      <c r="A353" s="132"/>
      <c r="E353" s="24" t="s">
        <v>366</v>
      </c>
      <c r="F353" s="146">
        <f t="shared" si="36"/>
        <v>1.8386460071221404</v>
      </c>
      <c r="G353" s="24" t="s">
        <v>153</v>
      </c>
    </row>
    <row r="354" spans="1:7" hidden="1" outlineLevel="3" x14ac:dyDescent="0.2">
      <c r="A354" s="132"/>
      <c r="E354" s="24" t="s">
        <v>367</v>
      </c>
      <c r="F354" s="146">
        <f t="shared" si="36"/>
        <v>0.13678990343215389</v>
      </c>
      <c r="G354" s="24" t="s">
        <v>153</v>
      </c>
    </row>
    <row r="355" spans="1:7" hidden="1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hidden="1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hidden="1" outlineLevel="3" x14ac:dyDescent="0.2">
      <c r="F357" s="142"/>
    </row>
    <row r="358" spans="1:7" hidden="1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hidden="1" outlineLevel="3" x14ac:dyDescent="0.2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hidden="1" outlineLevel="3" x14ac:dyDescent="0.2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hidden="1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hidden="1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hidden="1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hidden="1" outlineLevel="3" x14ac:dyDescent="0.2">
      <c r="A364" s="132"/>
      <c r="F364" s="146"/>
    </row>
    <row r="365" spans="1:7" hidden="1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hidden="1" outlineLevel="3" x14ac:dyDescent="0.2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hidden="1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hidden="1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hidden="1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hidden="1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hidden="1" outlineLevel="2" x14ac:dyDescent="0.2">
      <c r="A371" s="132"/>
      <c r="F371" s="146"/>
    </row>
    <row r="372" spans="1:7" hidden="1" outlineLevel="2" collapsed="1" x14ac:dyDescent="0.2">
      <c r="A372" s="132"/>
      <c r="B372" s="10" t="s">
        <v>312</v>
      </c>
      <c r="F372" s="146"/>
    </row>
    <row r="373" spans="1:7" hidden="1" outlineLevel="3" x14ac:dyDescent="0.2">
      <c r="A373" s="132"/>
      <c r="F373" s="146"/>
    </row>
    <row r="374" spans="1:7" hidden="1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hidden="1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hidden="1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hidden="1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hidden="1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hidden="1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hidden="1" outlineLevel="3" x14ac:dyDescent="0.2">
      <c r="A380" s="132"/>
      <c r="F380" s="146"/>
    </row>
    <row r="381" spans="1:7" hidden="1" outlineLevel="3" x14ac:dyDescent="0.2">
      <c r="A381" s="132"/>
      <c r="E381" s="24" t="s">
        <v>388</v>
      </c>
      <c r="F381" s="146">
        <f t="shared" ref="F381:F386" si="40" xml:space="preserve"> IF(F88 = "n/a", 0, F88 * $F$301)</f>
        <v>0</v>
      </c>
      <c r="G381" s="24" t="s">
        <v>153</v>
      </c>
    </row>
    <row r="382" spans="1:7" hidden="1" outlineLevel="3" x14ac:dyDescent="0.2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hidden="1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hidden="1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hidden="1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hidden="1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hidden="1" outlineLevel="3" x14ac:dyDescent="0.2">
      <c r="A387" s="132"/>
      <c r="F387" s="146"/>
    </row>
    <row r="388" spans="1:7" hidden="1" outlineLevel="3" x14ac:dyDescent="0.2">
      <c r="E388" s="24" t="s">
        <v>394</v>
      </c>
      <c r="F388" s="146">
        <f t="shared" ref="F388:F393" si="41" xml:space="preserve"> IF(F95 = "n/a", 0, F95 * $F$301)</f>
        <v>2.8279010284031667</v>
      </c>
      <c r="G388" s="24" t="s">
        <v>153</v>
      </c>
    </row>
    <row r="389" spans="1:7" hidden="1" outlineLevel="3" x14ac:dyDescent="0.2">
      <c r="A389" s="132"/>
      <c r="E389" s="24" t="s">
        <v>395</v>
      </c>
      <c r="F389" s="146">
        <f t="shared" si="41"/>
        <v>47.149659900708279</v>
      </c>
      <c r="G389" s="24" t="s">
        <v>153</v>
      </c>
    </row>
    <row r="390" spans="1:7" hidden="1" outlineLevel="3" x14ac:dyDescent="0.2">
      <c r="A390" s="132"/>
      <c r="E390" s="24" t="s">
        <v>396</v>
      </c>
      <c r="F390" s="146">
        <f t="shared" si="41"/>
        <v>3.2944067683325402</v>
      </c>
      <c r="G390" s="24" t="s">
        <v>153</v>
      </c>
    </row>
    <row r="391" spans="1:7" hidden="1" outlineLevel="3" x14ac:dyDescent="0.2">
      <c r="A391" s="132"/>
      <c r="E391" s="24" t="s">
        <v>397</v>
      </c>
      <c r="F391" s="146">
        <f t="shared" si="41"/>
        <v>-3.6835770600036684</v>
      </c>
      <c r="G391" s="24" t="s">
        <v>153</v>
      </c>
    </row>
    <row r="392" spans="1:7" hidden="1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hidden="1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hidden="1" outlineLevel="3" x14ac:dyDescent="0.2">
      <c r="A394" s="132"/>
      <c r="F394" s="146"/>
    </row>
    <row r="395" spans="1:7" hidden="1" outlineLevel="3" x14ac:dyDescent="0.2">
      <c r="A395" s="132"/>
      <c r="E395" s="24" t="s">
        <v>400</v>
      </c>
      <c r="F395" s="146">
        <f t="shared" ref="F395:F400" si="42" xml:space="preserve"> IF(F102 = "n/a", 0, F102 * $F$301)</f>
        <v>-0.75871331207051651</v>
      </c>
      <c r="G395" s="24" t="s">
        <v>153</v>
      </c>
    </row>
    <row r="396" spans="1:7" hidden="1" outlineLevel="3" x14ac:dyDescent="0.2">
      <c r="A396" s="132"/>
      <c r="E396" s="24" t="s">
        <v>401</v>
      </c>
      <c r="F396" s="146">
        <f t="shared" si="42"/>
        <v>-4.3525176659280147</v>
      </c>
      <c r="G396" s="24" t="s">
        <v>153</v>
      </c>
    </row>
    <row r="397" spans="1:7" hidden="1" outlineLevel="3" x14ac:dyDescent="0.2">
      <c r="A397" s="132"/>
      <c r="E397" s="24" t="s">
        <v>402</v>
      </c>
      <c r="F397" s="146">
        <f t="shared" si="42"/>
        <v>-1.1290880176746934E-2</v>
      </c>
      <c r="G397" s="24" t="s">
        <v>153</v>
      </c>
    </row>
    <row r="398" spans="1:7" hidden="1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hidden="1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hidden="1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hidden="1" outlineLevel="3" x14ac:dyDescent="0.2">
      <c r="A401" s="132"/>
      <c r="F401" s="146"/>
    </row>
    <row r="402" spans="1:7" hidden="1" outlineLevel="3" x14ac:dyDescent="0.2">
      <c r="A402" s="132"/>
      <c r="E402" s="24" t="s">
        <v>406</v>
      </c>
      <c r="F402" s="146">
        <f t="shared" ref="F402:F407" si="43" xml:space="preserve"> IF(F109 = "n/a", 0, F109 * $F$301)</f>
        <v>5.0044674984098858</v>
      </c>
      <c r="G402" s="24" t="s">
        <v>153</v>
      </c>
    </row>
    <row r="403" spans="1:7" hidden="1" outlineLevel="3" x14ac:dyDescent="0.2">
      <c r="A403" s="132"/>
      <c r="E403" s="24" t="s">
        <v>407</v>
      </c>
      <c r="F403" s="146">
        <f t="shared" si="43"/>
        <v>29.460855509238844</v>
      </c>
      <c r="G403" s="24" t="s">
        <v>153</v>
      </c>
    </row>
    <row r="404" spans="1:7" hidden="1" outlineLevel="3" x14ac:dyDescent="0.2">
      <c r="A404" s="132"/>
      <c r="E404" s="24" t="s">
        <v>408</v>
      </c>
      <c r="F404" s="146">
        <f t="shared" si="43"/>
        <v>31.957597166091549</v>
      </c>
      <c r="G404" s="24" t="s">
        <v>153</v>
      </c>
    </row>
    <row r="405" spans="1:7" hidden="1" outlineLevel="3" x14ac:dyDescent="0.2">
      <c r="A405" s="132"/>
      <c r="E405" s="24" t="s">
        <v>409</v>
      </c>
      <c r="F405" s="146">
        <f t="shared" si="43"/>
        <v>2.0502308117554007</v>
      </c>
      <c r="G405" s="24" t="s">
        <v>153</v>
      </c>
    </row>
    <row r="406" spans="1:7" hidden="1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hidden="1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hidden="1" outlineLevel="3" x14ac:dyDescent="0.2">
      <c r="A408" s="132"/>
      <c r="F408" s="146"/>
    </row>
    <row r="409" spans="1:7" hidden="1" outlineLevel="3" x14ac:dyDescent="0.2">
      <c r="E409" s="24" t="s">
        <v>412</v>
      </c>
      <c r="F409" s="146">
        <f t="shared" ref="F409:F414" si="44" xml:space="preserve"> IF(F116 = "n/a", 0, F116 * $F$301)</f>
        <v>0</v>
      </c>
      <c r="G409" s="24" t="s">
        <v>153</v>
      </c>
    </row>
    <row r="410" spans="1:7" hidden="1" outlineLevel="3" x14ac:dyDescent="0.2">
      <c r="A410" s="132"/>
      <c r="E410" s="24" t="s">
        <v>413</v>
      </c>
      <c r="F410" s="146">
        <f t="shared" si="44"/>
        <v>0</v>
      </c>
      <c r="G410" s="24" t="s">
        <v>153</v>
      </c>
    </row>
    <row r="411" spans="1:7" hidden="1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hidden="1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hidden="1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hidden="1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hidden="1" outlineLevel="3" x14ac:dyDescent="0.2">
      <c r="A415" s="132"/>
      <c r="F415" s="146"/>
    </row>
    <row r="416" spans="1:7" hidden="1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hidden="1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hidden="1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hidden="1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hidden="1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hidden="1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hidden="1" outlineLevel="3" x14ac:dyDescent="0.2">
      <c r="A422" s="132"/>
      <c r="F422" s="146"/>
    </row>
    <row r="423" spans="1:7" hidden="1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hidden="1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hidden="1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hidden="1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hidden="1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hidden="1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hidden="1" outlineLevel="3" x14ac:dyDescent="0.2">
      <c r="A429" s="132"/>
      <c r="F429" s="146"/>
    </row>
    <row r="430" spans="1:7" hidden="1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hidden="1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hidden="1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hidden="1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hidden="1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hidden="1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hidden="1" outlineLevel="2" x14ac:dyDescent="0.2">
      <c r="A436" s="132"/>
      <c r="B436" s="132"/>
      <c r="C436" s="133"/>
      <c r="D436" s="134"/>
      <c r="F436" s="146"/>
    </row>
    <row r="437" spans="1:7" s="135" customFormat="1" hidden="1" outlineLevel="2" collapsed="1" x14ac:dyDescent="0.2">
      <c r="A437" s="132"/>
      <c r="B437" s="132" t="s">
        <v>313</v>
      </c>
      <c r="C437" s="133"/>
      <c r="D437" s="134"/>
      <c r="F437" s="146"/>
    </row>
    <row r="438" spans="1:7" s="135" customFormat="1" hidden="1" outlineLevel="3" x14ac:dyDescent="0.2">
      <c r="A438" s="132"/>
      <c r="B438" s="132"/>
      <c r="C438" s="133"/>
      <c r="D438" s="134"/>
      <c r="F438" s="146"/>
    </row>
    <row r="439" spans="1:7" s="135" customFormat="1" hidden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5.1999999999999998E-2</v>
      </c>
      <c r="G439" s="135" t="s">
        <v>153</v>
      </c>
    </row>
    <row r="440" spans="1:7" s="135" customFormat="1" hidden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10.4</v>
      </c>
      <c r="G440" s="135" t="s">
        <v>153</v>
      </c>
    </row>
    <row r="441" spans="1:7" s="135" customFormat="1" hidden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63.772454320411342</v>
      </c>
      <c r="G441" s="135" t="s">
        <v>153</v>
      </c>
    </row>
    <row r="442" spans="1:7" s="135" customFormat="1" hidden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hidden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hidden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hidden="1" outlineLevel="3" x14ac:dyDescent="0.2">
      <c r="A445" s="132"/>
      <c r="B445" s="132"/>
      <c r="C445" s="133"/>
      <c r="D445" s="134"/>
      <c r="F445" s="146"/>
    </row>
    <row r="446" spans="1:7" s="135" customFormat="1" hidden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14.935000000000002</v>
      </c>
      <c r="G446" s="135" t="s">
        <v>153</v>
      </c>
    </row>
    <row r="447" spans="1:7" s="135" customFormat="1" hidden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9.7790000000000035</v>
      </c>
      <c r="G447" s="135" t="s">
        <v>153</v>
      </c>
    </row>
    <row r="448" spans="1:7" s="135" customFormat="1" hidden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1.8499999999999999</v>
      </c>
      <c r="G448" s="135" t="s">
        <v>153</v>
      </c>
    </row>
    <row r="449" spans="1:23" s="135" customFormat="1" hidden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hidden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hidden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hidden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collapsed="1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hidden="1" outlineLevel="1" x14ac:dyDescent="0.2">
      <c r="F455" s="142"/>
    </row>
    <row r="456" spans="1:23" hidden="1" outlineLevel="1" collapsed="1" x14ac:dyDescent="0.2">
      <c r="B456" s="10" t="s">
        <v>449</v>
      </c>
      <c r="F456" s="142"/>
    </row>
    <row r="457" spans="1:23" hidden="1" outlineLevel="2" x14ac:dyDescent="0.2">
      <c r="F457" s="142"/>
    </row>
    <row r="458" spans="1:23" hidden="1" outlineLevel="2" collapsed="1" x14ac:dyDescent="0.2">
      <c r="D458" s="19" t="s">
        <v>315</v>
      </c>
      <c r="F458" s="142"/>
    </row>
    <row r="459" spans="1:23" hidden="1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139.09383907405041</v>
      </c>
      <c r="G459" s="24" t="str">
        <f xml:space="preserve"> G$307</f>
        <v>£m</v>
      </c>
    </row>
    <row r="460" spans="1:23" hidden="1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132.89963089703369</v>
      </c>
      <c r="G460" s="24" t="str">
        <f xml:space="preserve"> G$314</f>
        <v>£m</v>
      </c>
    </row>
    <row r="461" spans="1:23" hidden="1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hidden="1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hidden="1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hidden="1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0.30507374643606916</v>
      </c>
      <c r="G464" s="24" t="str">
        <f xml:space="preserve"> G$351</f>
        <v>£m</v>
      </c>
    </row>
    <row r="465" spans="1:7" hidden="1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5.0044674984098858</v>
      </c>
      <c r="G465" s="24" t="str">
        <f xml:space="preserve"> G$402</f>
        <v>£m</v>
      </c>
    </row>
    <row r="466" spans="1:7" hidden="1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hidden="1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hidden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277.30301121593004</v>
      </c>
      <c r="G468" s="158" t="s">
        <v>153</v>
      </c>
    </row>
    <row r="469" spans="1:7" hidden="1" outlineLevel="3" x14ac:dyDescent="0.2">
      <c r="F469" s="142"/>
    </row>
    <row r="470" spans="1:7" hidden="1" outlineLevel="2" collapsed="1" x14ac:dyDescent="0.2">
      <c r="D470" s="19" t="s">
        <v>317</v>
      </c>
      <c r="F470" s="142"/>
    </row>
    <row r="471" spans="1:7" hidden="1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822.2978700007468</v>
      </c>
      <c r="G471" s="24" t="str">
        <f xml:space="preserve"> G$308</f>
        <v>£m</v>
      </c>
    </row>
    <row r="472" spans="1:7" hidden="1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785.67882041372366</v>
      </c>
      <c r="G472" s="24" t="str">
        <f xml:space="preserve"> G$315</f>
        <v>£m</v>
      </c>
    </row>
    <row r="473" spans="1:7" hidden="1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1.8629869081290287</v>
      </c>
      <c r="G473" s="24" t="str">
        <f xml:space="preserve"> G$331</f>
        <v>£m</v>
      </c>
    </row>
    <row r="474" spans="1:7" hidden="1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1.459455228000796</v>
      </c>
      <c r="G474" s="24" t="str">
        <f xml:space="preserve"> G$338</f>
        <v>£m</v>
      </c>
    </row>
    <row r="475" spans="1:7" hidden="1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-9.4806583565047647E-2</v>
      </c>
      <c r="G475" s="24" t="str">
        <f xml:space="preserve"> G$345</f>
        <v>£m</v>
      </c>
    </row>
    <row r="476" spans="1:7" hidden="1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1.7312071305957752</v>
      </c>
      <c r="G476" s="24" t="str">
        <f xml:space="preserve"> G$352</f>
        <v>£m</v>
      </c>
    </row>
    <row r="477" spans="1:7" hidden="1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29.460855509238844</v>
      </c>
      <c r="G477" s="24" t="str">
        <f xml:space="preserve"> G$403</f>
        <v>£m</v>
      </c>
    </row>
    <row r="478" spans="1:7" hidden="1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hidden="1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hidden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1642.3963886068696</v>
      </c>
      <c r="G480" s="158" t="s">
        <v>153</v>
      </c>
    </row>
    <row r="481" spans="1:7" hidden="1" outlineLevel="3" x14ac:dyDescent="0.2">
      <c r="F481" s="142"/>
    </row>
    <row r="482" spans="1:7" hidden="1" outlineLevel="2" collapsed="1" x14ac:dyDescent="0.2">
      <c r="D482" s="19" t="s">
        <v>319</v>
      </c>
      <c r="F482" s="142"/>
    </row>
    <row r="483" spans="1:7" hidden="1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892.75302758914938</v>
      </c>
      <c r="G483" s="24" t="str">
        <f xml:space="preserve"> G$309</f>
        <v>£m</v>
      </c>
    </row>
    <row r="484" spans="1:7" hidden="1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852.99642772562061</v>
      </c>
      <c r="G484" s="24" t="str">
        <f xml:space="preserve"> G$316</f>
        <v>£m</v>
      </c>
    </row>
    <row r="485" spans="1:7" hidden="1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-0.60834990672722455</v>
      </c>
      <c r="G485" s="24" t="str">
        <f xml:space="preserve"> G$332</f>
        <v>£m</v>
      </c>
    </row>
    <row r="486" spans="1:7" hidden="1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0.28012610239400365</v>
      </c>
      <c r="G486" s="24" t="str">
        <f xml:space="preserve"> G$339</f>
        <v>£m</v>
      </c>
    </row>
    <row r="487" spans="1:7" hidden="1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0</v>
      </c>
      <c r="G487" s="24" t="str">
        <f xml:space="preserve"> G$346</f>
        <v>£m</v>
      </c>
    </row>
    <row r="488" spans="1:7" hidden="1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1.8386460071221404</v>
      </c>
      <c r="G488" s="24" t="str">
        <f xml:space="preserve"> G$353</f>
        <v>£m</v>
      </c>
    </row>
    <row r="489" spans="1:7" hidden="1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31.957597166091549</v>
      </c>
      <c r="G489" s="24" t="str">
        <f xml:space="preserve"> G$404</f>
        <v>£m</v>
      </c>
    </row>
    <row r="490" spans="1:7" hidden="1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hidden="1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hidden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1779.2174746836504</v>
      </c>
      <c r="G492" s="158" t="s">
        <v>153</v>
      </c>
    </row>
    <row r="493" spans="1:7" hidden="1" outlineLevel="3" x14ac:dyDescent="0.2">
      <c r="F493" s="142"/>
    </row>
    <row r="494" spans="1:7" hidden="1" outlineLevel="2" collapsed="1" x14ac:dyDescent="0.2">
      <c r="D494" s="19" t="s">
        <v>321</v>
      </c>
      <c r="F494" s="142"/>
    </row>
    <row r="495" spans="1:7" hidden="1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56.223418306793512</v>
      </c>
      <c r="G495" s="24" t="str">
        <f xml:space="preserve"> G$310</f>
        <v>£m</v>
      </c>
    </row>
    <row r="496" spans="1:7" hidden="1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53.719644166011022</v>
      </c>
      <c r="G496" s="24" t="str">
        <f xml:space="preserve"> G$317</f>
        <v>£m</v>
      </c>
    </row>
    <row r="497" spans="1:7" hidden="1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hidden="1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hidden="1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hidden="1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0.13678990343215389</v>
      </c>
      <c r="G500" s="24" t="str">
        <f xml:space="preserve"> G$354</f>
        <v>£m</v>
      </c>
    </row>
    <row r="501" spans="1:7" hidden="1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2.0502308117554007</v>
      </c>
      <c r="G501" s="24" t="str">
        <f xml:space="preserve"> G$405</f>
        <v>£m</v>
      </c>
    </row>
    <row r="502" spans="1:7" hidden="1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hidden="1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hidden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112.1300831879921</v>
      </c>
      <c r="G504" s="158" t="s">
        <v>153</v>
      </c>
    </row>
    <row r="505" spans="1:7" hidden="1" outlineLevel="3" x14ac:dyDescent="0.2">
      <c r="F505" s="142"/>
    </row>
    <row r="506" spans="1:7" hidden="1" outlineLevel="2" collapsed="1" x14ac:dyDescent="0.2">
      <c r="C506" s="19" t="s">
        <v>323</v>
      </c>
      <c r="F506" s="142"/>
    </row>
    <row r="507" spans="1:7" hidden="1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hidden="1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hidden="1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hidden="1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hidden="1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hidden="1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hidden="1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hidden="1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hidden="1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hidden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hidden="1" outlineLevel="3" x14ac:dyDescent="0.2">
      <c r="A517" s="114"/>
      <c r="B517" s="114"/>
      <c r="C517" s="115"/>
      <c r="D517" s="116"/>
      <c r="E517" s="160"/>
      <c r="F517" s="161"/>
      <c r="G517" s="160"/>
    </row>
    <row r="518" spans="1:7" hidden="1" outlineLevel="2" collapsed="1" x14ac:dyDescent="0.2">
      <c r="C518" s="19" t="s">
        <v>325</v>
      </c>
      <c r="F518" s="142"/>
    </row>
    <row r="519" spans="1:7" hidden="1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hidden="1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hidden="1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hidden="1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hidden="1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hidden="1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hidden="1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hidden="1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hidden="1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hidden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hidden="1" outlineLevel="1" x14ac:dyDescent="0.2">
      <c r="F529" s="142"/>
    </row>
    <row r="530" spans="1:7" hidden="1" outlineLevel="1" collapsed="1" x14ac:dyDescent="0.2">
      <c r="B530" s="10" t="s">
        <v>456</v>
      </c>
      <c r="F530" s="142"/>
    </row>
    <row r="531" spans="1:7" hidden="1" outlineLevel="2" x14ac:dyDescent="0.2">
      <c r="F531" s="142"/>
    </row>
    <row r="532" spans="1:7" hidden="1" outlineLevel="2" collapsed="1" x14ac:dyDescent="0.2">
      <c r="D532" s="19" t="s">
        <v>315</v>
      </c>
      <c r="F532" s="142"/>
    </row>
    <row r="533" spans="1:7" hidden="1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31.684711885725072</v>
      </c>
      <c r="G533" s="24" t="str">
        <f xml:space="preserve"> G$321</f>
        <v>£m</v>
      </c>
    </row>
    <row r="534" spans="1:7" hidden="1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hidden="1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0</v>
      </c>
      <c r="G535" s="24" t="str">
        <f xml:space="preserve"> G$381</f>
        <v>£m</v>
      </c>
    </row>
    <row r="536" spans="1:7" hidden="1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2.8279010284031667</v>
      </c>
      <c r="G536" s="24" t="str">
        <f xml:space="preserve"> G$388</f>
        <v>£m</v>
      </c>
    </row>
    <row r="537" spans="1:7" hidden="1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-0.75871331207051651</v>
      </c>
      <c r="G537" s="24" t="str">
        <f xml:space="preserve"> G$395</f>
        <v>£m</v>
      </c>
    </row>
    <row r="538" spans="1:7" hidden="1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0</v>
      </c>
      <c r="G538" s="24" t="str">
        <f xml:space="preserve"> G$409</f>
        <v>£m</v>
      </c>
    </row>
    <row r="539" spans="1:7" hidden="1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hidden="1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hidden="1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hidden="1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5.1999999999999998E-2</v>
      </c>
      <c r="G542" s="24" t="str">
        <f t="shared" si="59"/>
        <v>£m</v>
      </c>
    </row>
    <row r="543" spans="1:7" hidden="1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14.935000000000002</v>
      </c>
      <c r="G543" s="24" t="str">
        <f t="shared" si="60"/>
        <v>£m</v>
      </c>
    </row>
    <row r="544" spans="1:7" s="117" customFormat="1" hidden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48.740899602057723</v>
      </c>
      <c r="G544" s="158" t="s">
        <v>153</v>
      </c>
    </row>
    <row r="545" spans="1:7" hidden="1" outlineLevel="3" x14ac:dyDescent="0.2">
      <c r="F545" s="142"/>
    </row>
    <row r="546" spans="1:7" hidden="1" outlineLevel="2" collapsed="1" x14ac:dyDescent="0.2">
      <c r="D546" s="19" t="s">
        <v>317</v>
      </c>
      <c r="F546" s="142"/>
    </row>
    <row r="547" spans="1:7" hidden="1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593.20002846748025</v>
      </c>
      <c r="G547" s="24" t="str">
        <f xml:space="preserve"> G$322</f>
        <v>£m</v>
      </c>
    </row>
    <row r="548" spans="1:7" hidden="1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hidden="1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hidden="1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47.149659900708279</v>
      </c>
      <c r="G550" s="24" t="str">
        <f xml:space="preserve"> G$389</f>
        <v>£m</v>
      </c>
    </row>
    <row r="551" spans="1:7" hidden="1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-4.3525176659280147</v>
      </c>
      <c r="G551" s="24" t="str">
        <f xml:space="preserve"> G$396</f>
        <v>£m</v>
      </c>
    </row>
    <row r="552" spans="1:7" hidden="1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0</v>
      </c>
      <c r="G552" s="24" t="str">
        <f xml:space="preserve"> G$410</f>
        <v>£m</v>
      </c>
    </row>
    <row r="553" spans="1:7" hidden="1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hidden="1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hidden="1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hidden="1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10.4</v>
      </c>
      <c r="G556" s="24" t="str">
        <f t="shared" si="61"/>
        <v>£m</v>
      </c>
    </row>
    <row r="557" spans="1:7" hidden="1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9.7790000000000035</v>
      </c>
      <c r="G557" s="24" t="str">
        <f t="shared" si="62"/>
        <v>£m</v>
      </c>
    </row>
    <row r="558" spans="1:7" s="117" customFormat="1" hidden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656.17617070226049</v>
      </c>
      <c r="G558" s="158" t="s">
        <v>153</v>
      </c>
    </row>
    <row r="559" spans="1:7" hidden="1" outlineLevel="3" x14ac:dyDescent="0.2">
      <c r="F559" s="142"/>
    </row>
    <row r="560" spans="1:7" hidden="1" outlineLevel="2" collapsed="1" x14ac:dyDescent="0.2">
      <c r="D560" s="19" t="s">
        <v>319</v>
      </c>
      <c r="F560" s="142"/>
    </row>
    <row r="561" spans="1:7" hidden="1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644.17729999755022</v>
      </c>
      <c r="G561" s="24" t="str">
        <f xml:space="preserve"> G$323</f>
        <v>£m</v>
      </c>
    </row>
    <row r="562" spans="1:7" hidden="1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hidden="1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hidden="1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3.2944067683325402</v>
      </c>
      <c r="G564" s="24" t="str">
        <f xml:space="preserve"> G$390</f>
        <v>£m</v>
      </c>
    </row>
    <row r="565" spans="1:7" hidden="1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-1.1290880176746934E-2</v>
      </c>
      <c r="G565" s="24" t="str">
        <f xml:space="preserve"> G$397</f>
        <v>£m</v>
      </c>
    </row>
    <row r="566" spans="1:7" hidden="1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hidden="1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hidden="1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hidden="1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hidden="1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63.772454320411342</v>
      </c>
      <c r="G570" s="24" t="str">
        <f t="shared" si="63"/>
        <v>£m</v>
      </c>
    </row>
    <row r="571" spans="1:7" hidden="1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1.8499999999999999</v>
      </c>
      <c r="G571" s="24" t="str">
        <f t="shared" si="64"/>
        <v>£m</v>
      </c>
    </row>
    <row r="572" spans="1:7" s="117" customFormat="1" hidden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713.08287020611749</v>
      </c>
      <c r="G572" s="158" t="s">
        <v>153</v>
      </c>
    </row>
    <row r="573" spans="1:7" hidden="1" outlineLevel="3" x14ac:dyDescent="0.2">
      <c r="F573" s="142"/>
    </row>
    <row r="574" spans="1:7" hidden="1" outlineLevel="2" collapsed="1" x14ac:dyDescent="0.2">
      <c r="D574" s="19" t="s">
        <v>321</v>
      </c>
      <c r="F574" s="142"/>
    </row>
    <row r="575" spans="1:7" hidden="1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53.84769761486227</v>
      </c>
      <c r="G575" s="24" t="str">
        <f xml:space="preserve"> G$324</f>
        <v>£m</v>
      </c>
    </row>
    <row r="576" spans="1:7" hidden="1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hidden="1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hidden="1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-3.6835770600036684</v>
      </c>
      <c r="G578" s="24" t="str">
        <f xml:space="preserve"> G$391</f>
        <v>£m</v>
      </c>
    </row>
    <row r="579" spans="1:8" hidden="1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hidden="1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hidden="1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hidden="1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hidden="1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hidden="1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hidden="1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hidden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50.164120554858599</v>
      </c>
      <c r="G586" s="158" t="s">
        <v>153</v>
      </c>
      <c r="H586" s="24"/>
    </row>
    <row r="587" spans="1:8" hidden="1" outlineLevel="3" x14ac:dyDescent="0.2">
      <c r="F587" s="142"/>
    </row>
    <row r="588" spans="1:8" hidden="1" outlineLevel="2" collapsed="1" x14ac:dyDescent="0.2">
      <c r="C588" s="19" t="s">
        <v>323</v>
      </c>
      <c r="F588" s="142"/>
      <c r="H588" s="276"/>
    </row>
    <row r="589" spans="1:8" hidden="1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hidden="1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hidden="1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hidden="1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hidden="1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hidden="1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hidden="1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hidden="1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hidden="1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hidden="1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hidden="1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hidden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hidden="1" outlineLevel="3" x14ac:dyDescent="0.2">
      <c r="A601" s="114"/>
      <c r="B601" s="114"/>
      <c r="C601" s="115"/>
      <c r="D601" s="116"/>
      <c r="E601" s="160"/>
      <c r="F601" s="161"/>
      <c r="G601" s="160"/>
      <c r="H601" s="277"/>
    </row>
    <row r="602" spans="1:8" hidden="1" outlineLevel="2" collapsed="1" x14ac:dyDescent="0.2">
      <c r="C602" s="19" t="s">
        <v>325</v>
      </c>
      <c r="F602" s="142"/>
    </row>
    <row r="603" spans="1:8" hidden="1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hidden="1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hidden="1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hidden="1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hidden="1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hidden="1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hidden="1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hidden="1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hidden="1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hidden="1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hidden="1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hidden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hidden="1" outlineLevel="1" x14ac:dyDescent="0.2">
      <c r="F615" s="142"/>
    </row>
    <row r="616" spans="1:10" hidden="1" outlineLevel="1" collapsed="1" x14ac:dyDescent="0.2">
      <c r="A616" s="10" t="str">
        <f xml:space="preserve"> 'PD11'!$M$43</f>
        <v>PD11.24</v>
      </c>
      <c r="B616" s="10" t="s">
        <v>463</v>
      </c>
      <c r="F616" s="142"/>
    </row>
    <row r="617" spans="1:10" hidden="1" outlineLevel="2" x14ac:dyDescent="0.2">
      <c r="F617" s="142"/>
    </row>
    <row r="618" spans="1:10" hidden="1" outlineLevel="2" collapsed="1" x14ac:dyDescent="0.2">
      <c r="D618" s="19" t="s">
        <v>315</v>
      </c>
      <c r="F618" s="142"/>
    </row>
    <row r="619" spans="1:10" hidden="1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277.30301121593004</v>
      </c>
      <c r="G619" s="24" t="str">
        <f xml:space="preserve"> G$468</f>
        <v>£m</v>
      </c>
    </row>
    <row r="620" spans="1:10" hidden="1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48.740899602057723</v>
      </c>
      <c r="G620" s="24" t="str">
        <f xml:space="preserve"> G$544</f>
        <v>£m</v>
      </c>
    </row>
    <row r="621" spans="1:10" s="117" customFormat="1" hidden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326.04391081798775</v>
      </c>
      <c r="G621" s="158" t="s">
        <v>153</v>
      </c>
      <c r="H621" s="24"/>
      <c r="I621" s="24"/>
      <c r="J621" s="24"/>
    </row>
    <row r="622" spans="1:10" hidden="1" outlineLevel="3" x14ac:dyDescent="0.2">
      <c r="F622" s="142"/>
    </row>
    <row r="623" spans="1:10" hidden="1" outlineLevel="2" collapsed="1" x14ac:dyDescent="0.2">
      <c r="D623" s="19" t="s">
        <v>317</v>
      </c>
      <c r="F623" s="142"/>
    </row>
    <row r="624" spans="1:10" hidden="1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1642.3963886068696</v>
      </c>
      <c r="G624" s="24" t="str">
        <f xml:space="preserve"> G$480</f>
        <v>£m</v>
      </c>
    </row>
    <row r="625" spans="1:10" hidden="1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656.17617070226049</v>
      </c>
      <c r="G625" s="24" t="str">
        <f xml:space="preserve"> G$558</f>
        <v>£m</v>
      </c>
    </row>
    <row r="626" spans="1:10" s="117" customFormat="1" hidden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2298.5725593091302</v>
      </c>
      <c r="G626" s="158" t="s">
        <v>153</v>
      </c>
      <c r="H626" s="24"/>
      <c r="I626" s="24"/>
      <c r="J626" s="24"/>
    </row>
    <row r="627" spans="1:10" hidden="1" outlineLevel="3" x14ac:dyDescent="0.2">
      <c r="F627" s="142"/>
    </row>
    <row r="628" spans="1:10" hidden="1" outlineLevel="2" collapsed="1" x14ac:dyDescent="0.2">
      <c r="D628" s="19" t="s">
        <v>319</v>
      </c>
      <c r="F628" s="142"/>
    </row>
    <row r="629" spans="1:10" hidden="1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1779.2174746836504</v>
      </c>
      <c r="G629" s="24" t="str">
        <f xml:space="preserve"> G$492</f>
        <v>£m</v>
      </c>
    </row>
    <row r="630" spans="1:10" hidden="1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713.08287020611749</v>
      </c>
      <c r="G630" s="24" t="str">
        <f xml:space="preserve"> G$572</f>
        <v>£m</v>
      </c>
    </row>
    <row r="631" spans="1:10" s="117" customFormat="1" hidden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2492.300344889768</v>
      </c>
      <c r="G631" s="158" t="s">
        <v>153</v>
      </c>
      <c r="H631" s="24"/>
      <c r="I631" s="24"/>
      <c r="J631" s="24"/>
    </row>
    <row r="632" spans="1:10" hidden="1" outlineLevel="3" x14ac:dyDescent="0.2">
      <c r="F632" s="142"/>
    </row>
    <row r="633" spans="1:10" hidden="1" outlineLevel="2" collapsed="1" x14ac:dyDescent="0.2">
      <c r="D633" s="19" t="s">
        <v>321</v>
      </c>
      <c r="F633" s="142"/>
    </row>
    <row r="634" spans="1:10" hidden="1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112.1300831879921</v>
      </c>
      <c r="G634" s="24" t="str">
        <f xml:space="preserve"> G$504</f>
        <v>£m</v>
      </c>
    </row>
    <row r="635" spans="1:10" hidden="1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50.164120554858599</v>
      </c>
      <c r="G635" s="24" t="str">
        <f xml:space="preserve"> G$586</f>
        <v>£m</v>
      </c>
    </row>
    <row r="636" spans="1:10" s="117" customFormat="1" hidden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162.2942037428507</v>
      </c>
      <c r="G636" s="158" t="s">
        <v>153</v>
      </c>
      <c r="H636" s="24"/>
      <c r="I636" s="24"/>
      <c r="J636" s="24"/>
    </row>
    <row r="637" spans="1:10" hidden="1" outlineLevel="3" x14ac:dyDescent="0.2">
      <c r="F637" s="142"/>
    </row>
    <row r="638" spans="1:10" hidden="1" outlineLevel="2" collapsed="1" x14ac:dyDescent="0.2">
      <c r="D638" s="19" t="s">
        <v>323</v>
      </c>
      <c r="F638" s="142"/>
    </row>
    <row r="639" spans="1:10" hidden="1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hidden="1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hidden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hidden="1" outlineLevel="3" x14ac:dyDescent="0.2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hidden="1" outlineLevel="2" collapsed="1" x14ac:dyDescent="0.2">
      <c r="D643" s="19" t="s">
        <v>325</v>
      </c>
      <c r="F643" s="142"/>
    </row>
    <row r="644" spans="1:23" hidden="1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hidden="1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hidden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hidden="1" outlineLevel="1" x14ac:dyDescent="0.2">
      <c r="F647" s="142"/>
    </row>
    <row r="648" spans="1:23" x14ac:dyDescent="0.2">
      <c r="F648" s="142"/>
    </row>
    <row r="649" spans="1:23" collapsed="1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hidden="1" outlineLevel="1" x14ac:dyDescent="0.2">
      <c r="F650" s="142"/>
    </row>
    <row r="651" spans="1:23" hidden="1" outlineLevel="1" collapsed="1" x14ac:dyDescent="0.2">
      <c r="A651" s="10" t="str">
        <f xml:space="preserve"> 'PD11'!$M$39</f>
        <v>PD11.22</v>
      </c>
      <c r="B651" s="10" t="s">
        <v>314</v>
      </c>
      <c r="F651" s="142"/>
    </row>
    <row r="652" spans="1:23" hidden="1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276.16018616253007</v>
      </c>
      <c r="G652" s="24" t="str">
        <f t="shared" si="82"/>
        <v>£m</v>
      </c>
    </row>
    <row r="653" spans="1:23" hidden="1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1946.8979632048752</v>
      </c>
      <c r="G653" s="24" t="str">
        <f t="shared" si="83"/>
        <v>£m</v>
      </c>
    </row>
    <row r="654" spans="1:23" hidden="1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2110.985988025157</v>
      </c>
      <c r="G654" s="24" t="str">
        <f t="shared" si="84"/>
        <v>£m</v>
      </c>
    </row>
    <row r="655" spans="1:23" hidden="1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137.46368520203799</v>
      </c>
      <c r="G655" s="24" t="str">
        <f t="shared" si="85"/>
        <v>£m</v>
      </c>
    </row>
    <row r="656" spans="1:23" hidden="1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hidden="1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hidden="1" outlineLevel="1" x14ac:dyDescent="0.2">
      <c r="F658" s="142"/>
    </row>
    <row r="659" spans="1:7" s="127" customFormat="1" hidden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hidden="1" outlineLevel="1" x14ac:dyDescent="0.2">
      <c r="F660" s="142"/>
    </row>
    <row r="661" spans="1:7" hidden="1" outlineLevel="1" collapsed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hidden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278.50090099806727</v>
      </c>
      <c r="G662" s="117" t="s">
        <v>153</v>
      </c>
    </row>
    <row r="663" spans="1:7" s="117" customFormat="1" hidden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1963.3997370813918</v>
      </c>
      <c r="G663" s="117" t="s">
        <v>153</v>
      </c>
    </row>
    <row r="664" spans="1:7" s="117" customFormat="1" hidden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2128.8785607686937</v>
      </c>
      <c r="G664" s="117" t="s">
        <v>153</v>
      </c>
    </row>
    <row r="665" spans="1:7" s="117" customFormat="1" hidden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138.62881798881364</v>
      </c>
      <c r="G665" s="117" t="s">
        <v>153</v>
      </c>
    </row>
    <row r="666" spans="1:7" s="117" customFormat="1" hidden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hidden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hidden="1" outlineLevel="1" x14ac:dyDescent="0.2">
      <c r="F668" s="142"/>
    </row>
    <row r="669" spans="1:7" hidden="1" outlineLevel="1" x14ac:dyDescent="0.2">
      <c r="F669" s="142"/>
    </row>
    <row r="670" spans="1:7" hidden="1" outlineLevel="1" collapsed="1" x14ac:dyDescent="0.2">
      <c r="A670" s="10" t="str">
        <f xml:space="preserve"> 'PD11'!$M$43</f>
        <v>PD11.24</v>
      </c>
      <c r="B670" s="10" t="s">
        <v>463</v>
      </c>
      <c r="F670" s="142"/>
    </row>
    <row r="671" spans="1:7" hidden="1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326.04391081798775</v>
      </c>
      <c r="G671" s="24" t="str">
        <f t="shared" si="89"/>
        <v>£m</v>
      </c>
    </row>
    <row r="672" spans="1:7" hidden="1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2298.5725593091302</v>
      </c>
      <c r="G672" s="24" t="str">
        <f t="shared" si="90"/>
        <v>£m</v>
      </c>
    </row>
    <row r="673" spans="1:10" hidden="1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2492.300344889768</v>
      </c>
      <c r="G673" s="24" t="str">
        <f t="shared" si="91"/>
        <v>£m</v>
      </c>
    </row>
    <row r="674" spans="1:10" hidden="1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162.2942037428507</v>
      </c>
      <c r="G674" s="24" t="str">
        <f t="shared" si="92"/>
        <v>£m</v>
      </c>
    </row>
    <row r="675" spans="1:10" hidden="1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hidden="1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hidden="1" outlineLevel="1" x14ac:dyDescent="0.2">
      <c r="F677" s="142"/>
    </row>
    <row r="678" spans="1:10" s="127" customFormat="1" hidden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hidden="1" outlineLevel="1" x14ac:dyDescent="0.2">
      <c r="F679" s="142"/>
    </row>
    <row r="680" spans="1:10" hidden="1" outlineLevel="1" collapsed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hidden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336.00298997673565</v>
      </c>
      <c r="G681" s="117" t="s">
        <v>153</v>
      </c>
    </row>
    <row r="682" spans="1:10" s="117" customFormat="1" hidden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2368.7829368403472</v>
      </c>
      <c r="G682" s="117" t="s">
        <v>153</v>
      </c>
    </row>
    <row r="683" spans="1:10" s="117" customFormat="1" hidden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2568.4281779778335</v>
      </c>
      <c r="G683" s="117" t="s">
        <v>153</v>
      </c>
    </row>
    <row r="684" spans="1:10" s="117" customFormat="1" hidden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167.25151399601873</v>
      </c>
      <c r="G684" s="117" t="s">
        <v>153</v>
      </c>
    </row>
    <row r="685" spans="1:10" s="117" customFormat="1" hidden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hidden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hidden="1" outlineLevel="1" x14ac:dyDescent="0.2">
      <c r="F687" s="142"/>
    </row>
    <row r="688" spans="1:10" x14ac:dyDescent="0.2">
      <c r="F688" s="142"/>
    </row>
    <row r="689" spans="1:23" collapsed="1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hidden="1" outlineLevel="1" x14ac:dyDescent="0.2">
      <c r="F690" s="142"/>
    </row>
    <row r="691" spans="1:23" hidden="1" outlineLevel="1" x14ac:dyDescent="0.2">
      <c r="B691" s="10" t="s">
        <v>488</v>
      </c>
      <c r="F691" s="142"/>
    </row>
    <row r="692" spans="1:23" hidden="1" outlineLevel="1" x14ac:dyDescent="0.2">
      <c r="F692" s="142"/>
    </row>
    <row r="693" spans="1:23" hidden="1" outlineLevel="1" x14ac:dyDescent="0.2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276.16018616253007</v>
      </c>
      <c r="G693" s="24" t="str">
        <f t="shared" si="96"/>
        <v>£m</v>
      </c>
    </row>
    <row r="694" spans="1:23" hidden="1" outlineLevel="1" x14ac:dyDescent="0.2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1946.8979632048752</v>
      </c>
      <c r="G694" s="24" t="str">
        <f t="shared" si="97"/>
        <v>£m</v>
      </c>
    </row>
    <row r="695" spans="1:23" hidden="1" outlineLevel="1" x14ac:dyDescent="0.2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2110.985988025157</v>
      </c>
      <c r="G695" s="24" t="str">
        <f t="shared" si="98"/>
        <v>£m</v>
      </c>
    </row>
    <row r="696" spans="1:23" hidden="1" outlineLevel="1" x14ac:dyDescent="0.2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137.46368520203799</v>
      </c>
      <c r="G696" s="24" t="str">
        <f t="shared" si="99"/>
        <v>£m</v>
      </c>
    </row>
    <row r="697" spans="1:23" hidden="1" outlineLevel="1" x14ac:dyDescent="0.2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hidden="1" outlineLevel="1" x14ac:dyDescent="0.2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hidden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hidden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326.04391081798775</v>
      </c>
      <c r="G700" s="24" t="str">
        <f t="shared" si="102"/>
        <v>£m</v>
      </c>
      <c r="H700" s="24"/>
      <c r="I700" s="24"/>
    </row>
    <row r="701" spans="1:23" s="135" customFormat="1" hidden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2298.5725593091302</v>
      </c>
      <c r="G701" s="24" t="str">
        <f t="shared" si="103"/>
        <v>£m</v>
      </c>
      <c r="H701" s="24"/>
      <c r="I701" s="24"/>
    </row>
    <row r="702" spans="1:23" s="135" customFormat="1" hidden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2492.300344889768</v>
      </c>
      <c r="G702" s="24" t="str">
        <f t="shared" si="104"/>
        <v>£m</v>
      </c>
      <c r="H702" s="24"/>
      <c r="I702" s="24"/>
    </row>
    <row r="703" spans="1:23" s="135" customFormat="1" hidden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162.2942037428507</v>
      </c>
      <c r="G703" s="24" t="str">
        <f t="shared" si="105"/>
        <v>£m</v>
      </c>
      <c r="H703" s="24"/>
      <c r="I703" s="24"/>
    </row>
    <row r="704" spans="1:23" s="135" customFormat="1" hidden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hidden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hidden="1" outlineLevel="1" x14ac:dyDescent="0.2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hidden="1" outlineLevel="1" x14ac:dyDescent="0.2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hidden="1" outlineLevel="1" x14ac:dyDescent="0.2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hidden="1" outlineLevel="1" x14ac:dyDescent="0.2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hidden="1" outlineLevel="1" x14ac:dyDescent="0.2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hidden="1" outlineLevel="1" x14ac:dyDescent="0.2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hidden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zeroHeight="1" outlineLevelRow="1" x14ac:dyDescent="0.2"/>
  <cols>
    <col min="1" max="2" width="10.77734375" style="10" customWidth="1"/>
    <col min="3" max="3" width="1.44140625" style="19" customWidth="1"/>
    <col min="4" max="4" width="1.44140625" style="65" customWidth="1"/>
    <col min="5" max="5" width="114.44140625" style="24" customWidth="1"/>
    <col min="6" max="6" width="13.66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collapsed="1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/>
    <row r="10" spans="1:707" hidden="1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hidden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276.16018616253007</v>
      </c>
      <c r="G11" s="127" t="str">
        <f xml:space="preserve"> Calc!G$183</f>
        <v>£m</v>
      </c>
    </row>
    <row r="12" spans="1:707" s="127" customFormat="1" hidden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1946.8979632048752</v>
      </c>
      <c r="G12" s="127" t="str">
        <f xml:space="preserve"> Calc!G$206</f>
        <v>£m</v>
      </c>
    </row>
    <row r="13" spans="1:707" s="127" customFormat="1" hidden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2110.985988025157</v>
      </c>
      <c r="G13" s="127" t="str">
        <f xml:space="preserve"> Calc!G$229</f>
        <v>£m</v>
      </c>
    </row>
    <row r="14" spans="1:707" s="127" customFormat="1" hidden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137.46368520203799</v>
      </c>
      <c r="G14" s="127" t="str">
        <f xml:space="preserve"> Calc!G$252</f>
        <v>£m</v>
      </c>
    </row>
    <row r="15" spans="1:707" s="127" customFormat="1" hidden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hidden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hidden="1" outlineLevel="1" x14ac:dyDescent="0.2">
      <c r="A17" s="125"/>
      <c r="B17" s="125"/>
      <c r="C17" s="126"/>
      <c r="D17" s="137"/>
      <c r="F17" s="141"/>
    </row>
    <row r="18" spans="1:7" s="127" customFormat="1" hidden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hidden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278.50090099806727</v>
      </c>
      <c r="G19" s="127" t="str">
        <f xml:space="preserve"> Calc!G$662</f>
        <v>£m</v>
      </c>
    </row>
    <row r="20" spans="1:7" s="127" customFormat="1" hidden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1963.3997370813918</v>
      </c>
      <c r="G20" s="127" t="str">
        <f xml:space="preserve"> Calc!G$663</f>
        <v>£m</v>
      </c>
    </row>
    <row r="21" spans="1:7" s="127" customFormat="1" hidden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2128.8785607686937</v>
      </c>
      <c r="G21" s="127" t="str">
        <f xml:space="preserve"> Calc!G$664</f>
        <v>£m</v>
      </c>
    </row>
    <row r="22" spans="1:7" s="127" customFormat="1" hidden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138.62881798881364</v>
      </c>
      <c r="G22" s="127" t="str">
        <f xml:space="preserve"> Calc!G$665</f>
        <v>£m</v>
      </c>
    </row>
    <row r="23" spans="1:7" s="127" customFormat="1" hidden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hidden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hidden="1" outlineLevel="1" x14ac:dyDescent="0.2">
      <c r="A25" s="125"/>
      <c r="B25" s="125"/>
      <c r="C25" s="126"/>
      <c r="D25" s="137"/>
      <c r="F25" s="141"/>
    </row>
    <row r="26" spans="1:7" s="127" customFormat="1" hidden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hidden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326.04391081798775</v>
      </c>
      <c r="G27" s="127" t="str">
        <f xml:space="preserve"> Calc!G$621</f>
        <v>£m</v>
      </c>
    </row>
    <row r="28" spans="1:7" s="127" customFormat="1" hidden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2298.5725593091302</v>
      </c>
      <c r="G28" s="127" t="str">
        <f xml:space="preserve"> Calc!G$626</f>
        <v>£m</v>
      </c>
    </row>
    <row r="29" spans="1:7" s="127" customFormat="1" hidden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2492.300344889768</v>
      </c>
      <c r="G29" s="127" t="str">
        <f xml:space="preserve"> Calc!G$631</f>
        <v>£m</v>
      </c>
    </row>
    <row r="30" spans="1:7" s="127" customFormat="1" hidden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162.2942037428507</v>
      </c>
      <c r="G30" s="127" t="str">
        <f xml:space="preserve"> Calc!G$636</f>
        <v>£m</v>
      </c>
    </row>
    <row r="31" spans="1:7" s="127" customFormat="1" hidden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hidden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hidden="1" outlineLevel="1" x14ac:dyDescent="0.2">
      <c r="A33" s="125"/>
      <c r="B33" s="125"/>
      <c r="C33" s="126"/>
      <c r="D33" s="137"/>
      <c r="F33" s="141"/>
    </row>
    <row r="34" spans="1:23" s="127" customFormat="1" hidden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hidden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336.00298997673565</v>
      </c>
      <c r="G35" s="127" t="str">
        <f xml:space="preserve"> Calc!G$681</f>
        <v>£m</v>
      </c>
    </row>
    <row r="36" spans="1:23" s="127" customFormat="1" hidden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2368.7829368403472</v>
      </c>
      <c r="G36" s="127" t="str">
        <f xml:space="preserve"> Calc!G$682</f>
        <v>£m</v>
      </c>
    </row>
    <row r="37" spans="1:23" s="127" customFormat="1" hidden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2568.4281779778335</v>
      </c>
      <c r="G37" s="127" t="str">
        <f xml:space="preserve"> Calc!G$683</f>
        <v>£m</v>
      </c>
    </row>
    <row r="38" spans="1:23" s="127" customFormat="1" hidden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167.25151399601873</v>
      </c>
      <c r="G38" s="127" t="str">
        <f xml:space="preserve"> Calc!G$684</f>
        <v>£m</v>
      </c>
    </row>
    <row r="39" spans="1:23" s="127" customFormat="1" hidden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hidden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hidden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collapsed="1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hidden="1" outlineLevel="1" x14ac:dyDescent="0.2">
      <c r="A44" s="132"/>
      <c r="B44" s="132"/>
      <c r="C44" s="133"/>
      <c r="D44" s="134"/>
      <c r="F44" s="146"/>
    </row>
    <row r="45" spans="1:23" s="135" customFormat="1" hidden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hidden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277.30301121593004</v>
      </c>
      <c r="G46" s="127" t="str">
        <f xml:space="preserve"> Calc!G$468</f>
        <v>£m</v>
      </c>
    </row>
    <row r="47" spans="1:23" s="127" customFormat="1" hidden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1642.3963886068696</v>
      </c>
      <c r="G47" s="127" t="str">
        <f xml:space="preserve"> Calc!G$480</f>
        <v>£m</v>
      </c>
    </row>
    <row r="48" spans="1:23" s="127" customFormat="1" hidden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1779.2174746836504</v>
      </c>
      <c r="G48" s="127" t="str">
        <f xml:space="preserve"> Calc!G$492</f>
        <v>£m</v>
      </c>
    </row>
    <row r="49" spans="1:707" s="127" customFormat="1" hidden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112.1300831879921</v>
      </c>
      <c r="G49" s="127" t="str">
        <f xml:space="preserve"> Calc!G$504</f>
        <v>£m</v>
      </c>
    </row>
    <row r="50" spans="1:707" s="127" customFormat="1" hidden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hidden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hidden="1" outlineLevel="1" x14ac:dyDescent="0.2">
      <c r="A52" s="125"/>
      <c r="B52" s="125"/>
      <c r="C52" s="126"/>
      <c r="D52" s="137"/>
      <c r="F52" s="141"/>
    </row>
    <row r="53" spans="1:707" s="135" customFormat="1" hidden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hidden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48.740899602057723</v>
      </c>
      <c r="G54" s="127" t="str">
        <f xml:space="preserve"> Calc!G$544</f>
        <v>£m</v>
      </c>
    </row>
    <row r="55" spans="1:707" s="127" customFormat="1" hidden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656.17617070226049</v>
      </c>
      <c r="G55" s="127" t="str">
        <f xml:space="preserve"> Calc!G$558</f>
        <v>£m</v>
      </c>
    </row>
    <row r="56" spans="1:707" s="127" customFormat="1" hidden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713.08287020611749</v>
      </c>
      <c r="G56" s="127" t="str">
        <f xml:space="preserve"> Calc!G$572</f>
        <v>£m</v>
      </c>
    </row>
    <row r="57" spans="1:707" s="127" customFormat="1" hidden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50.164120554858599</v>
      </c>
      <c r="G57" s="127" t="str">
        <f xml:space="preserve"> Calc!G$586</f>
        <v>£m</v>
      </c>
    </row>
    <row r="58" spans="1:707" s="127" customFormat="1" hidden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hidden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hidden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" zeroHeight="1" x14ac:dyDescent="0.2"/>
  <cols>
    <col min="1" max="2" width="10.77734375" customWidth="1"/>
    <col min="3" max="4" width="1.44140625" customWidth="1"/>
    <col min="5" max="5" width="90.44140625" customWidth="1"/>
    <col min="6" max="6" width="13.6640625" customWidth="1"/>
    <col min="7" max="7" width="13.109375" bestFit="1" customWidth="1"/>
    <col min="8" max="8" width="7" bestFit="1" customWidth="1"/>
    <col min="9" max="9" width="3.44140625" customWidth="1"/>
    <col min="10" max="17" width="11.77734375" bestFit="1" customWidth="1"/>
    <col min="18" max="22" width="11.77734375" customWidth="1"/>
    <col min="23" max="23" width="11.77734375" bestFit="1" customWidth="1"/>
    <col min="24" max="16384" width="8.77734375" hidden="1"/>
  </cols>
  <sheetData>
    <row r="1" spans="1:23" ht="31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81" customFormat="1" x14ac:dyDescent="0.2">
      <c r="B8" s="281" t="s">
        <v>500</v>
      </c>
    </row>
    <row r="9" spans="1:23" x14ac:dyDescent="0.2"/>
    <row r="10" spans="1:23" ht="13" x14ac:dyDescent="0.2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3" x14ac:dyDescent="0.2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3" x14ac:dyDescent="0.2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3" x14ac:dyDescent="0.2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3" x14ac:dyDescent="0.2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3" x14ac:dyDescent="0.2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2"/>
    <row r="17" spans="2:7" s="281" customFormat="1" x14ac:dyDescent="0.2">
      <c r="B17" s="281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3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97b49-e65c-4f48-bb06-5837f8a44081">
      <Terms xmlns="http://schemas.microsoft.com/office/infopath/2007/PartnerControls"/>
    </lcf76f155ced4ddcb4097134ff3c332f>
    <TaxCatchAll xmlns="1cd42318-77a4-4205-8fcf-c5408423388f" xsi:nil="true"/>
    <Documentpurpose xmlns="d0997b49-e65c-4f48-bb06-5837f8a44081" xsi:nil="true"/>
  </documentManagement>
</p:properties>
</file>

<file path=customXml/item2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C990C65E1A54A82B8A553E5BD86A4" ma:contentTypeVersion="14" ma:contentTypeDescription="Create a new document." ma:contentTypeScope="" ma:versionID="36a2623dfae4dee0c3be2d861cf7e65a">
  <xsd:schema xmlns:xsd="http://www.w3.org/2001/XMLSchema" xmlns:xs="http://www.w3.org/2001/XMLSchema" xmlns:p="http://schemas.microsoft.com/office/2006/metadata/properties" xmlns:ns2="d0997b49-e65c-4f48-bb06-5837f8a44081" xmlns:ns3="1cd42318-77a4-4205-8fcf-c5408423388f" targetNamespace="http://schemas.microsoft.com/office/2006/metadata/properties" ma:root="true" ma:fieldsID="e7f6188d3f9a8b6bf4e798aba8a67ed6" ns2:_="" ns3:_="">
    <xsd:import namespace="d0997b49-e65c-4f48-bb06-5837f8a44081"/>
    <xsd:import namespace="1cd42318-77a4-4205-8fcf-c54084233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umentpurpos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97b49-e65c-4f48-bb06-5837f8a44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bffd374-f6e7-466c-9533-0f5f1a899a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purpose" ma:index="18" nillable="true" ma:displayName="Document purpose" ma:format="Dropdown" ma:internalName="Documentpurpos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2318-77a4-4205-8fcf-c540842338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7e16c9f-1e8b-4d4a-b646-ca785afcbf9b}" ma:internalName="TaxCatchAll" ma:showField="CatchAllData" ma:web="1cd42318-77a4-4205-8fcf-c540842338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78EAB2-B842-4924-8404-1084E3AE31E7}">
  <ds:schemaRefs>
    <ds:schemaRef ds:uri="http://schemas.microsoft.com/office/infopath/2007/PartnerControls"/>
    <ds:schemaRef ds:uri="http://www.w3.org/XML/1998/namespace"/>
    <ds:schemaRef ds:uri="http://purl.org/dc/dcmitype/"/>
    <ds:schemaRef ds:uri="d0997b49-e65c-4f48-bb06-5837f8a44081"/>
    <ds:schemaRef ds:uri="1cd42318-77a4-4205-8fcf-c5408423388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6ACB8E-940D-4491-847B-3A7777891D6D}">
  <ds:schemaRefs/>
</ds:datastoreItem>
</file>

<file path=customXml/itemProps3.xml><?xml version="1.0" encoding="utf-8"?>
<ds:datastoreItem xmlns:ds="http://schemas.openxmlformats.org/officeDocument/2006/customXml" ds:itemID="{978452DC-37D2-4CA4-B028-20B59BD6A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97b49-e65c-4f48-bb06-5837f8a44081"/>
    <ds:schemaRef ds:uri="1cd42318-77a4-4205-8fcf-c54084233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2023-09-22T08:51:40Z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0x010100214C990C65E1A54A82B8A553E5BD86A4</vt:lpwstr>
  </property>
</Properties>
</file>